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270" windowWidth="12360" windowHeight="9210" tabRatio="780" firstSheet="4" activeTab="4"/>
  </bookViews>
  <sheets>
    <sheet name="(1)普通交付税市町村別決定額" sheetId="13" state="hidden" r:id="rId1"/>
    <sheet name="交付額順" sheetId="16" state="hidden" r:id="rId2"/>
    <sheet name="増減額順" sheetId="14" state="hidden" r:id="rId3"/>
    <sheet name="増減率順" sheetId="15" state="hidden" r:id="rId4"/>
    <sheet name="（１）総括" sheetId="20" r:id="rId5"/>
    <sheet name="（２）普通交付税" sheetId="18" r:id="rId6"/>
    <sheet name="（3）基準財政需要額対前年度比較" sheetId="12" state="hidden" r:id="rId7"/>
    <sheet name="（4）基準財政収入額対前年度比較" sheetId="19" state="hidden" r:id="rId8"/>
    <sheet name="（３）特別交付税" sheetId="21" r:id="rId9"/>
    <sheet name="（４）震災復興特別交付税" sheetId="23" r:id="rId10"/>
    <sheet name="（５）地方特例交付金" sheetId="24" r:id="rId11"/>
  </sheets>
  <definedNames>
    <definedName name="_xlnm.Print_Area" localSheetId="4">'（１）総括'!$A$1:$R$50</definedName>
    <definedName name="_xlnm.Print_Area" localSheetId="0">'(1)普通交付税市町村別決定額'!$A$1:$Q$48</definedName>
    <definedName name="_xlnm.Print_Area" localSheetId="5">'（２）普通交付税'!$A$1:$Q$98</definedName>
    <definedName name="_xlnm.Print_Area" localSheetId="7">'（4）基準財政収入額対前年度比較'!$A$1:$G$50</definedName>
    <definedName name="_xlnm.Print_Area" localSheetId="1">交付額順!$A$1:$J$95</definedName>
    <definedName name="_xlnm.Print_Area" localSheetId="3">増減率順!$A$1:$J$94</definedName>
    <definedName name="_xlnm.Print_Titles" localSheetId="0">'(1)普通交付税市町村別決定額'!$1:$7</definedName>
    <definedName name="_xlnm.Print_Titles" localSheetId="6">'（3）基準財政需要額対前年度比較'!$A:$B</definedName>
    <definedName name="_xlnm.Print_Titles" localSheetId="1">交付額順!$1:$6</definedName>
    <definedName name="_xlnm.Print_Titles" localSheetId="2">増減額順!$1:$6</definedName>
    <definedName name="_xlnm.Print_Titles" localSheetId="3">増減率順!$1:$6</definedName>
  </definedNames>
  <calcPr calcId="145621"/>
</workbook>
</file>

<file path=xl/calcChain.xml><?xml version="1.0" encoding="utf-8"?>
<calcChain xmlns="http://schemas.openxmlformats.org/spreadsheetml/2006/main">
  <c r="D34" i="19" l="1"/>
  <c r="E48" i="12"/>
  <c r="F48" i="12"/>
  <c r="D15" i="12"/>
  <c r="O32" i="13"/>
  <c r="N32" i="13"/>
  <c r="F28" i="19"/>
  <c r="G28" i="19" s="1"/>
  <c r="E47" i="12"/>
  <c r="F47" i="12" s="1"/>
  <c r="E34" i="19"/>
  <c r="F34" i="19" s="1"/>
  <c r="G34" i="19" s="1"/>
  <c r="E14" i="19"/>
  <c r="E9" i="19"/>
  <c r="E8" i="19"/>
  <c r="E10" i="19"/>
  <c r="E33" i="19" s="1"/>
  <c r="E40" i="19" s="1"/>
  <c r="D77" i="12"/>
  <c r="D72" i="12"/>
  <c r="D46" i="12"/>
  <c r="D43" i="12"/>
  <c r="D37" i="12"/>
  <c r="D33" i="12"/>
  <c r="D26" i="12"/>
  <c r="C15" i="12"/>
  <c r="C26" i="12"/>
  <c r="C33" i="12"/>
  <c r="E33" i="12" s="1"/>
  <c r="F33" i="12" s="1"/>
  <c r="C37" i="12"/>
  <c r="F39" i="19"/>
  <c r="G39" i="19" s="1"/>
  <c r="F38" i="19"/>
  <c r="G38" i="19" s="1"/>
  <c r="F37" i="19"/>
  <c r="G37" i="19" s="1"/>
  <c r="F30" i="19"/>
  <c r="G30" i="19" s="1"/>
  <c r="D14" i="19"/>
  <c r="F14" i="19" s="1"/>
  <c r="G14" i="19" s="1"/>
  <c r="D8" i="19"/>
  <c r="D9" i="19"/>
  <c r="D10" i="19" s="1"/>
  <c r="C43" i="12"/>
  <c r="C46" i="12"/>
  <c r="E46" i="12"/>
  <c r="F46" i="12" s="1"/>
  <c r="E45" i="12"/>
  <c r="F45" i="12" s="1"/>
  <c r="E44" i="12"/>
  <c r="F44" i="12" s="1"/>
  <c r="C72" i="12"/>
  <c r="C77" i="12"/>
  <c r="E77" i="12"/>
  <c r="F77" i="12" s="1"/>
  <c r="E80" i="12"/>
  <c r="F80" i="12" s="1"/>
  <c r="E76" i="12"/>
  <c r="F76" i="12" s="1"/>
  <c r="E75" i="12"/>
  <c r="F75" i="12" s="1"/>
  <c r="E7" i="12"/>
  <c r="F7" i="12" s="1"/>
  <c r="G8" i="13"/>
  <c r="H8" i="13" s="1"/>
  <c r="G9" i="13"/>
  <c r="G10" i="13"/>
  <c r="H10" i="13"/>
  <c r="G11" i="13"/>
  <c r="G12" i="13"/>
  <c r="H12" i="13" s="1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H46" i="13"/>
  <c r="G47" i="13"/>
  <c r="G48" i="13"/>
  <c r="F48" i="13"/>
  <c r="H48" i="13" s="1"/>
  <c r="E48" i="13"/>
  <c r="N33" i="13" s="1"/>
  <c r="P31" i="13"/>
  <c r="Q31" i="13" s="1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 s="1"/>
  <c r="P24" i="13"/>
  <c r="Q24" i="13" s="1"/>
  <c r="P23" i="13"/>
  <c r="Q23" i="13" s="1"/>
  <c r="P22" i="13"/>
  <c r="Q22" i="13" s="1"/>
  <c r="P21" i="13"/>
  <c r="Q21" i="13" s="1"/>
  <c r="P20" i="13"/>
  <c r="Q20" i="13" s="1"/>
  <c r="P19" i="13"/>
  <c r="Q19" i="13" s="1"/>
  <c r="P18" i="13"/>
  <c r="Q18" i="13" s="1"/>
  <c r="P17" i="13"/>
  <c r="Q17" i="13" s="1"/>
  <c r="P16" i="13"/>
  <c r="Q16" i="13" s="1"/>
  <c r="P15" i="13"/>
  <c r="Q15" i="13" s="1"/>
  <c r="P14" i="13"/>
  <c r="Q14" i="13" s="1"/>
  <c r="P13" i="13"/>
  <c r="Q13" i="13" s="1"/>
  <c r="P12" i="13"/>
  <c r="Q12" i="13" s="1"/>
  <c r="P11" i="13"/>
  <c r="Q11" i="13" s="1"/>
  <c r="P10" i="13"/>
  <c r="Q10" i="13" s="1"/>
  <c r="Q9" i="13"/>
  <c r="P9" i="13"/>
  <c r="P8" i="13"/>
  <c r="Q8" i="13" s="1"/>
  <c r="F36" i="19"/>
  <c r="G36" i="19" s="1"/>
  <c r="F35" i="19"/>
  <c r="G35" i="19" s="1"/>
  <c r="F46" i="19"/>
  <c r="G46" i="19" s="1"/>
  <c r="F43" i="19"/>
  <c r="G43" i="19" s="1"/>
  <c r="F41" i="19"/>
  <c r="G41" i="19" s="1"/>
  <c r="F32" i="19"/>
  <c r="G32" i="19" s="1"/>
  <c r="F29" i="19"/>
  <c r="G29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3" i="19"/>
  <c r="G13" i="19" s="1"/>
  <c r="F12" i="19"/>
  <c r="G12" i="19" s="1"/>
  <c r="F11" i="19"/>
  <c r="G11" i="19" s="1"/>
  <c r="F8" i="19"/>
  <c r="G8" i="19" s="1"/>
  <c r="F7" i="19"/>
  <c r="G7" i="19" s="1"/>
  <c r="F6" i="19"/>
  <c r="G6" i="19" s="1"/>
  <c r="F5" i="19"/>
  <c r="G5" i="19" s="1"/>
  <c r="F4" i="19"/>
  <c r="G4" i="19" s="1"/>
  <c r="E72" i="12"/>
  <c r="F72" i="12" s="1"/>
  <c r="E69" i="12"/>
  <c r="F69" i="12" s="1"/>
  <c r="E66" i="12"/>
  <c r="F66" i="12" s="1"/>
  <c r="E65" i="12"/>
  <c r="F65" i="12" s="1"/>
  <c r="E64" i="12"/>
  <c r="F64" i="12" s="1"/>
  <c r="E63" i="12"/>
  <c r="F63" i="12" s="1"/>
  <c r="E62" i="12"/>
  <c r="F62" i="12" s="1"/>
  <c r="E61" i="12"/>
  <c r="F61" i="12" s="1"/>
  <c r="E60" i="12"/>
  <c r="F60" i="12" s="1"/>
  <c r="E59" i="12"/>
  <c r="F59" i="12" s="1"/>
  <c r="E57" i="12"/>
  <c r="F57" i="12" s="1"/>
  <c r="E56" i="12"/>
  <c r="F56" i="12"/>
  <c r="E55" i="12"/>
  <c r="F55" i="12"/>
  <c r="E54" i="12"/>
  <c r="F54" i="12"/>
  <c r="E53" i="12"/>
  <c r="F53" i="12"/>
  <c r="E43" i="12"/>
  <c r="F43" i="12"/>
  <c r="E42" i="12"/>
  <c r="F42" i="12"/>
  <c r="E41" i="12"/>
  <c r="F41" i="12"/>
  <c r="E40" i="12"/>
  <c r="F40" i="12"/>
  <c r="E39" i="12"/>
  <c r="F39" i="12"/>
  <c r="E38" i="12"/>
  <c r="F38" i="12"/>
  <c r="E37" i="12"/>
  <c r="F37" i="12"/>
  <c r="E36" i="12"/>
  <c r="F36" i="12"/>
  <c r="E35" i="12"/>
  <c r="F35" i="12"/>
  <c r="E34" i="12"/>
  <c r="F34" i="12"/>
  <c r="E32" i="12"/>
  <c r="F32" i="12"/>
  <c r="E31" i="12"/>
  <c r="F31" i="12"/>
  <c r="E30" i="12"/>
  <c r="F30" i="12"/>
  <c r="E29" i="12"/>
  <c r="F29" i="12"/>
  <c r="E28" i="12"/>
  <c r="F28" i="12"/>
  <c r="E27" i="12"/>
  <c r="F27" i="12"/>
  <c r="E26" i="12"/>
  <c r="F26" i="12"/>
  <c r="E25" i="12"/>
  <c r="F25" i="12"/>
  <c r="E24" i="12"/>
  <c r="F24" i="12"/>
  <c r="E23" i="12"/>
  <c r="F23" i="12"/>
  <c r="E22" i="12"/>
  <c r="F22" i="12"/>
  <c r="E21" i="12"/>
  <c r="F21" i="12"/>
  <c r="E20" i="12"/>
  <c r="F20" i="12"/>
  <c r="E19" i="12"/>
  <c r="F19" i="12"/>
  <c r="E18" i="12"/>
  <c r="F18" i="12"/>
  <c r="E17" i="12"/>
  <c r="F17" i="12"/>
  <c r="E16" i="12"/>
  <c r="F16" i="12"/>
  <c r="E14" i="12"/>
  <c r="F14" i="12"/>
  <c r="E13" i="12"/>
  <c r="F13" i="12"/>
  <c r="E12" i="12"/>
  <c r="F12" i="12"/>
  <c r="E11" i="12"/>
  <c r="F11" i="12"/>
  <c r="E10" i="12"/>
  <c r="F10" i="12"/>
  <c r="E6" i="12"/>
  <c r="F6" i="12"/>
  <c r="E5" i="12"/>
  <c r="F5" i="12"/>
  <c r="T13" i="15"/>
  <c r="S13" i="15"/>
  <c r="T12" i="15"/>
  <c r="S12" i="15"/>
  <c r="T11" i="15"/>
  <c r="S11" i="15"/>
  <c r="T10" i="15"/>
  <c r="S10" i="15"/>
  <c r="T9" i="15"/>
  <c r="S9" i="15"/>
  <c r="T8" i="15"/>
  <c r="S8" i="15"/>
  <c r="T7" i="15"/>
  <c r="S7" i="15"/>
  <c r="H94" i="16"/>
  <c r="G94" i="16"/>
  <c r="H94" i="15"/>
  <c r="G94" i="15"/>
  <c r="I94" i="15"/>
  <c r="I35" i="15"/>
  <c r="J35" i="15" s="1"/>
  <c r="I73" i="15"/>
  <c r="J73" i="15" s="1"/>
  <c r="I66" i="15"/>
  <c r="J66" i="15" s="1"/>
  <c r="I42" i="15"/>
  <c r="J42" i="15" s="1"/>
  <c r="I84" i="15"/>
  <c r="J84" i="15" s="1"/>
  <c r="I48" i="15"/>
  <c r="J48" i="15" s="1"/>
  <c r="I31" i="15"/>
  <c r="J31" i="15" s="1"/>
  <c r="I93" i="15"/>
  <c r="J93" i="15" s="1"/>
  <c r="I92" i="15"/>
  <c r="J92" i="15" s="1"/>
  <c r="I49" i="15"/>
  <c r="J49" i="15" s="1"/>
  <c r="I14" i="15"/>
  <c r="J14" i="15" s="1"/>
  <c r="I54" i="15"/>
  <c r="J54" i="15" s="1"/>
  <c r="I59" i="15"/>
  <c r="J59" i="15" s="1"/>
  <c r="I80" i="15"/>
  <c r="J80" i="15" s="1"/>
  <c r="I13" i="15"/>
  <c r="J13" i="15" s="1"/>
  <c r="I89" i="15"/>
  <c r="J89" i="15"/>
  <c r="I12" i="15"/>
  <c r="J12" i="15" s="1"/>
  <c r="I64" i="15"/>
  <c r="J64" i="15" s="1"/>
  <c r="I58" i="15"/>
  <c r="J58" i="15" s="1"/>
  <c r="I52" i="15"/>
  <c r="J52" i="15" s="1"/>
  <c r="I63" i="15"/>
  <c r="J63" i="15" s="1"/>
  <c r="I45" i="15"/>
  <c r="J45" i="15" s="1"/>
  <c r="I47" i="15"/>
  <c r="J47" i="15" s="1"/>
  <c r="I91" i="15"/>
  <c r="J91" i="15"/>
  <c r="I7" i="15"/>
  <c r="J7" i="15" s="1"/>
  <c r="I40" i="15"/>
  <c r="J40" i="15" s="1"/>
  <c r="I39" i="15"/>
  <c r="J39" i="15" s="1"/>
  <c r="I36" i="15"/>
  <c r="J36" i="15" s="1"/>
  <c r="I51" i="15"/>
  <c r="J51" i="15" s="1"/>
  <c r="I43" i="15"/>
  <c r="J43" i="15" s="1"/>
  <c r="I57" i="15"/>
  <c r="J57" i="15" s="1"/>
  <c r="I68" i="15"/>
  <c r="J68" i="15" s="1"/>
  <c r="I19" i="15"/>
  <c r="J19" i="15" s="1"/>
  <c r="I29" i="15"/>
  <c r="J29" i="15" s="1"/>
  <c r="I78" i="15"/>
  <c r="J78" i="15" s="1"/>
  <c r="I30" i="15"/>
  <c r="J30" i="15" s="1"/>
  <c r="I22" i="15"/>
  <c r="J22" i="15" s="1"/>
  <c r="I28" i="15"/>
  <c r="J28" i="15" s="1"/>
  <c r="I32" i="15"/>
  <c r="J32" i="15" s="1"/>
  <c r="I33" i="15"/>
  <c r="J33" i="15" s="1"/>
  <c r="I15" i="15"/>
  <c r="J15" i="15" s="1"/>
  <c r="I25" i="15"/>
  <c r="J25" i="15" s="1"/>
  <c r="I77" i="15"/>
  <c r="J77" i="15" s="1"/>
  <c r="I81" i="15"/>
  <c r="J81" i="15" s="1"/>
  <c r="I24" i="15"/>
  <c r="J24" i="15" s="1"/>
  <c r="I21" i="15"/>
  <c r="J21" i="15" s="1"/>
  <c r="I16" i="15"/>
  <c r="J16" i="15" s="1"/>
  <c r="I11" i="15"/>
  <c r="J11" i="15" s="1"/>
  <c r="I50" i="15"/>
  <c r="J50" i="15" s="1"/>
  <c r="I79" i="15"/>
  <c r="J79" i="15" s="1"/>
  <c r="I67" i="15"/>
  <c r="J67" i="15" s="1"/>
  <c r="I41" i="15"/>
  <c r="J41" i="15" s="1"/>
  <c r="I69" i="15"/>
  <c r="J69" i="15" s="1"/>
  <c r="I85" i="15"/>
  <c r="J85" i="15"/>
  <c r="I65" i="15"/>
  <c r="J65" i="15" s="1"/>
  <c r="I37" i="15"/>
  <c r="J37" i="15" s="1"/>
  <c r="I61" i="15"/>
  <c r="J61" i="15" s="1"/>
  <c r="I75" i="15"/>
  <c r="J75" i="15" s="1"/>
  <c r="I88" i="15"/>
  <c r="J88" i="15"/>
  <c r="I44" i="15"/>
  <c r="J44" i="15" s="1"/>
  <c r="I38" i="15"/>
  <c r="J38" i="15" s="1"/>
  <c r="I9" i="15"/>
  <c r="J9" i="15" s="1"/>
  <c r="I8" i="15"/>
  <c r="J8" i="15" s="1"/>
  <c r="I46" i="15"/>
  <c r="J46" i="15" s="1"/>
  <c r="I70" i="15"/>
  <c r="J70" i="15" s="1"/>
  <c r="I76" i="15"/>
  <c r="J76" i="15" s="1"/>
  <c r="I74" i="15"/>
  <c r="J74" i="15" s="1"/>
  <c r="I62" i="15"/>
  <c r="J62" i="15" s="1"/>
  <c r="I87" i="15"/>
  <c r="J87" i="15"/>
  <c r="I60" i="15"/>
  <c r="J60" i="15" s="1"/>
  <c r="I72" i="15"/>
  <c r="J72" i="15" s="1"/>
  <c r="I83" i="15"/>
  <c r="J83" i="15" s="1"/>
  <c r="I27" i="15"/>
  <c r="J27" i="15" s="1"/>
  <c r="I55" i="15"/>
  <c r="J55" i="15" s="1"/>
  <c r="I17" i="15"/>
  <c r="J17" i="15" s="1"/>
  <c r="I26" i="15"/>
  <c r="J26" i="15" s="1"/>
  <c r="I82" i="15"/>
  <c r="J82" i="15" s="1"/>
  <c r="I23" i="15"/>
  <c r="J23" i="15" s="1"/>
  <c r="I18" i="15"/>
  <c r="J18" i="15" s="1"/>
  <c r="I20" i="15"/>
  <c r="J20" i="15" s="1"/>
  <c r="I90" i="15"/>
  <c r="J90" i="15"/>
  <c r="I71" i="15"/>
  <c r="J71" i="15" s="1"/>
  <c r="I86" i="15"/>
  <c r="J86" i="15"/>
  <c r="I56" i="15"/>
  <c r="J56" i="15" s="1"/>
  <c r="I10" i="15"/>
  <c r="J10" i="15" s="1"/>
  <c r="I34" i="15"/>
  <c r="J34" i="15" s="1"/>
  <c r="I53" i="15"/>
  <c r="J53" i="15" s="1"/>
  <c r="H94" i="14"/>
  <c r="G94" i="14"/>
  <c r="I94" i="14"/>
  <c r="I93" i="14"/>
  <c r="J93" i="14" s="1"/>
  <c r="I92" i="14"/>
  <c r="J92" i="14" s="1"/>
  <c r="I69" i="14"/>
  <c r="J69" i="14" s="1"/>
  <c r="I48" i="14"/>
  <c r="J48" i="14"/>
  <c r="I55" i="14"/>
  <c r="I89" i="14"/>
  <c r="J89" i="14" s="1"/>
  <c r="I49" i="14"/>
  <c r="I20" i="14"/>
  <c r="J20" i="14"/>
  <c r="I61" i="14"/>
  <c r="J61" i="14"/>
  <c r="I82" i="14"/>
  <c r="J82" i="14"/>
  <c r="I15" i="14"/>
  <c r="J15" i="14"/>
  <c r="I54" i="14"/>
  <c r="J36" i="14"/>
  <c r="I9" i="14"/>
  <c r="I14" i="14"/>
  <c r="J14" i="14" s="1"/>
  <c r="I50" i="14"/>
  <c r="I52" i="14"/>
  <c r="J52" i="14"/>
  <c r="I85" i="14"/>
  <c r="I17" i="14"/>
  <c r="J17" i="14" s="1"/>
  <c r="I47" i="14"/>
  <c r="I63" i="14"/>
  <c r="J63" i="14"/>
  <c r="I7" i="14"/>
  <c r="I12" i="14"/>
  <c r="J12" i="14" s="1"/>
  <c r="I30" i="14"/>
  <c r="J30" i="14" s="1"/>
  <c r="I70" i="14"/>
  <c r="J70" i="14" s="1"/>
  <c r="I39" i="14"/>
  <c r="I32" i="14"/>
  <c r="J32" i="14"/>
  <c r="I74" i="14"/>
  <c r="J74" i="14"/>
  <c r="I46" i="14"/>
  <c r="J46" i="14"/>
  <c r="I34" i="14"/>
  <c r="J34" i="14"/>
  <c r="I10" i="14"/>
  <c r="I67" i="14"/>
  <c r="J67" i="14" s="1"/>
  <c r="I23" i="14"/>
  <c r="J23" i="14" s="1"/>
  <c r="I81" i="14"/>
  <c r="J81" i="14" s="1"/>
  <c r="I83" i="14"/>
  <c r="J83" i="14"/>
  <c r="J7" i="14"/>
  <c r="I78" i="14"/>
  <c r="J78" i="14" s="1"/>
  <c r="J9" i="14"/>
  <c r="I51" i="14"/>
  <c r="I62" i="14"/>
  <c r="J62" i="14"/>
  <c r="I29" i="14"/>
  <c r="J35" i="14"/>
  <c r="I21" i="14"/>
  <c r="I22" i="14"/>
  <c r="J22" i="14" s="1"/>
  <c r="I43" i="14"/>
  <c r="J43" i="14" s="1"/>
  <c r="I64" i="14"/>
  <c r="J64" i="14" s="1"/>
  <c r="I24" i="14"/>
  <c r="J24" i="14" s="1"/>
  <c r="I90" i="14"/>
  <c r="J90" i="14"/>
  <c r="I45" i="14"/>
  <c r="J45" i="14"/>
  <c r="I88" i="14"/>
  <c r="J88" i="14"/>
  <c r="I40" i="14"/>
  <c r="J50" i="14"/>
  <c r="I27" i="14"/>
  <c r="I77" i="14"/>
  <c r="J77" i="14" s="1"/>
  <c r="I60" i="14"/>
  <c r="J60" i="14" s="1"/>
  <c r="I36" i="14"/>
  <c r="I19" i="14"/>
  <c r="J19" i="14"/>
  <c r="I18" i="14"/>
  <c r="J51" i="14"/>
  <c r="I26" i="14"/>
  <c r="J26" i="14"/>
  <c r="I56" i="14"/>
  <c r="I84" i="14"/>
  <c r="J84" i="14" s="1"/>
  <c r="I58" i="14"/>
  <c r="J58" i="14" s="1"/>
  <c r="I76" i="14"/>
  <c r="J54" i="14"/>
  <c r="I86" i="14"/>
  <c r="J86" i="14"/>
  <c r="I28" i="14"/>
  <c r="J28" i="14"/>
  <c r="I33" i="14"/>
  <c r="J33" i="14"/>
  <c r="I41" i="14"/>
  <c r="J41" i="14"/>
  <c r="I66" i="14"/>
  <c r="J37" i="14"/>
  <c r="I42" i="14"/>
  <c r="I75" i="14"/>
  <c r="I87" i="14"/>
  <c r="J87" i="14"/>
  <c r="I35" i="14"/>
  <c r="I13" i="14"/>
  <c r="J13" i="14" s="1"/>
  <c r="I80" i="14"/>
  <c r="J80" i="14" s="1"/>
  <c r="J40" i="14"/>
  <c r="I68" i="14"/>
  <c r="J21" i="14"/>
  <c r="I73" i="14"/>
  <c r="J73" i="14"/>
  <c r="I31" i="14"/>
  <c r="J31" i="14"/>
  <c r="I37" i="14"/>
  <c r="J27" i="14"/>
  <c r="J18" i="14"/>
  <c r="I11" i="14"/>
  <c r="J11" i="14" s="1"/>
  <c r="J75" i="14"/>
  <c r="I91" i="14"/>
  <c r="J91" i="14"/>
  <c r="I16" i="14"/>
  <c r="J16" i="14"/>
  <c r="J10" i="14"/>
  <c r="J76" i="14"/>
  <c r="I59" i="14"/>
  <c r="J59" i="14"/>
  <c r="J55" i="14"/>
  <c r="I8" i="14"/>
  <c r="J8" i="14" s="1"/>
  <c r="I72" i="14"/>
  <c r="J72" i="14" s="1"/>
  <c r="J47" i="14"/>
  <c r="J39" i="14"/>
  <c r="I25" i="14"/>
  <c r="J25" i="14" s="1"/>
  <c r="J66" i="14"/>
  <c r="J29" i="14"/>
  <c r="I65" i="14"/>
  <c r="J65" i="14"/>
  <c r="I44" i="14"/>
  <c r="J68" i="14"/>
  <c r="I57" i="14"/>
  <c r="J57" i="14" s="1"/>
  <c r="I71" i="14"/>
  <c r="J71" i="14" s="1"/>
  <c r="I79" i="14"/>
  <c r="J79" i="14" s="1"/>
  <c r="J49" i="14"/>
  <c r="J42" i="14"/>
  <c r="I38" i="14"/>
  <c r="J85" i="14"/>
  <c r="J44" i="14"/>
  <c r="I53" i="14"/>
  <c r="J53" i="14"/>
  <c r="J56" i="14"/>
  <c r="J38" i="14"/>
  <c r="I7" i="16"/>
  <c r="J7" i="16" s="1"/>
  <c r="I66" i="16"/>
  <c r="J66" i="16" s="1"/>
  <c r="I24" i="16"/>
  <c r="J24" i="16" s="1"/>
  <c r="I28" i="16"/>
  <c r="J28" i="16" s="1"/>
  <c r="I11" i="16"/>
  <c r="J11" i="16" s="1"/>
  <c r="I12" i="16"/>
  <c r="J12" i="16" s="1"/>
  <c r="I48" i="16"/>
  <c r="J48" i="16" s="1"/>
  <c r="I85" i="16"/>
  <c r="J85" i="16"/>
  <c r="I86" i="16"/>
  <c r="J86" i="16"/>
  <c r="I19" i="16"/>
  <c r="J19" i="16" s="1"/>
  <c r="I36" i="16"/>
  <c r="J36" i="16" s="1"/>
  <c r="I75" i="16"/>
  <c r="J75" i="16" s="1"/>
  <c r="I38" i="16"/>
  <c r="J38" i="16" s="1"/>
  <c r="I8" i="16"/>
  <c r="J8" i="16" s="1"/>
  <c r="I46" i="16"/>
  <c r="J46" i="16" s="1"/>
  <c r="I13" i="16"/>
  <c r="J13" i="16" s="1"/>
  <c r="I17" i="16"/>
  <c r="J17" i="16" s="1"/>
  <c r="I47" i="16"/>
  <c r="J47" i="16" s="1"/>
  <c r="I42" i="16"/>
  <c r="J42" i="16" s="1"/>
  <c r="I32" i="16"/>
  <c r="J32" i="16" s="1"/>
  <c r="I51" i="16"/>
  <c r="J51" i="16" s="1"/>
  <c r="I68" i="16"/>
  <c r="J68" i="16" s="1"/>
  <c r="I87" i="16"/>
  <c r="J87" i="16"/>
  <c r="I37" i="16"/>
  <c r="J37" i="16" s="1"/>
  <c r="I52" i="16"/>
  <c r="J52" i="16" s="1"/>
  <c r="I26" i="16"/>
  <c r="J26" i="16" s="1"/>
  <c r="I69" i="16"/>
  <c r="J69" i="16" s="1"/>
  <c r="I88" i="16"/>
  <c r="J88" i="16"/>
  <c r="I41" i="16"/>
  <c r="J41" i="16" s="1"/>
  <c r="I58" i="16"/>
  <c r="J58" i="16" s="1"/>
  <c r="I33" i="16"/>
  <c r="J33" i="16" s="1"/>
  <c r="I84" i="16"/>
  <c r="J84" i="16" s="1"/>
  <c r="I89" i="16"/>
  <c r="J89" i="16"/>
  <c r="I15" i="16"/>
  <c r="J15" i="16" s="1"/>
  <c r="I35" i="16"/>
  <c r="J35" i="16" s="1"/>
  <c r="I14" i="16"/>
  <c r="J14" i="16" s="1"/>
  <c r="I21" i="16"/>
  <c r="J21" i="16" s="1"/>
  <c r="I77" i="16"/>
  <c r="J77" i="16" s="1"/>
  <c r="I91" i="16"/>
  <c r="J91" i="16"/>
  <c r="I34" i="16"/>
  <c r="J34" i="16" s="1"/>
  <c r="I78" i="16"/>
  <c r="J78" i="16" s="1"/>
  <c r="I29" i="16"/>
  <c r="J29" i="16" s="1"/>
  <c r="I80" i="16"/>
  <c r="J80" i="16" s="1"/>
  <c r="I20" i="16"/>
  <c r="J20" i="16" s="1"/>
  <c r="I74" i="16"/>
  <c r="J74" i="16" s="1"/>
  <c r="I82" i="16"/>
  <c r="J82" i="16" s="1"/>
  <c r="I56" i="16"/>
  <c r="J56" i="16" s="1"/>
  <c r="I40" i="16"/>
  <c r="J40" i="16" s="1"/>
  <c r="I27" i="16"/>
  <c r="J27" i="16" s="1"/>
  <c r="I72" i="16"/>
  <c r="J72" i="16" s="1"/>
  <c r="I62" i="16"/>
  <c r="J62" i="16" s="1"/>
  <c r="I22" i="16"/>
  <c r="J22" i="16" s="1"/>
  <c r="I57" i="16"/>
  <c r="J57" i="16" s="1"/>
  <c r="I64" i="16"/>
  <c r="J64" i="16" s="1"/>
  <c r="I71" i="16"/>
  <c r="J71" i="16" s="1"/>
  <c r="I83" i="16"/>
  <c r="J83" i="16" s="1"/>
  <c r="I65" i="16"/>
  <c r="J65" i="16" s="1"/>
  <c r="I50" i="16"/>
  <c r="J50" i="16" s="1"/>
  <c r="I45" i="16"/>
  <c r="J45" i="16" s="1"/>
  <c r="I76" i="16"/>
  <c r="J76" i="16" s="1"/>
  <c r="I67" i="16"/>
  <c r="J67" i="16" s="1"/>
  <c r="I44" i="16"/>
  <c r="J44" i="16" s="1"/>
  <c r="I43" i="16"/>
  <c r="J43" i="16" s="1"/>
  <c r="I25" i="16"/>
  <c r="J25" i="16" s="1"/>
  <c r="I60" i="16"/>
  <c r="J60" i="16" s="1"/>
  <c r="I61" i="16"/>
  <c r="J61" i="16"/>
  <c r="I59" i="16"/>
  <c r="J59" i="16"/>
  <c r="I16" i="16"/>
  <c r="J16" i="16"/>
  <c r="I53" i="16"/>
  <c r="J53" i="16"/>
  <c r="I63" i="16"/>
  <c r="J63" i="16"/>
  <c r="I49" i="16"/>
  <c r="J49" i="16"/>
  <c r="I23" i="16"/>
  <c r="J23" i="16"/>
  <c r="I9" i="16"/>
  <c r="J9" i="16"/>
  <c r="I79" i="16"/>
  <c r="J79" i="16"/>
  <c r="I81" i="16"/>
  <c r="J81" i="16"/>
  <c r="I54" i="16"/>
  <c r="J54" i="16"/>
  <c r="I70" i="16"/>
  <c r="J70" i="16"/>
  <c r="I73" i="16"/>
  <c r="J73" i="16"/>
  <c r="I55" i="16"/>
  <c r="J55" i="16"/>
  <c r="I10" i="16"/>
  <c r="J10" i="16"/>
  <c r="I31" i="16"/>
  <c r="J31" i="16"/>
  <c r="I90" i="16"/>
  <c r="J90" i="16"/>
  <c r="I39" i="16"/>
  <c r="J39" i="16"/>
  <c r="I30" i="16"/>
  <c r="J30" i="16"/>
  <c r="I18" i="16"/>
  <c r="J18" i="16"/>
  <c r="H9" i="13"/>
  <c r="H11" i="13"/>
  <c r="H13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7" i="13"/>
  <c r="H45" i="13"/>
  <c r="H14" i="13"/>
  <c r="I94" i="16"/>
  <c r="I93" i="16"/>
  <c r="J93" i="16" s="1"/>
  <c r="I92" i="16"/>
  <c r="J92" i="16" s="1"/>
  <c r="E15" i="12"/>
  <c r="F15" i="12" s="1"/>
  <c r="C49" i="12"/>
  <c r="C79" i="12" s="1"/>
  <c r="P32" i="13"/>
  <c r="Q32" i="13" s="1"/>
  <c r="D49" i="12"/>
  <c r="D79" i="12" s="1"/>
  <c r="D81" i="12" s="1"/>
  <c r="E45" i="19" s="1"/>
  <c r="E49" i="12"/>
  <c r="F49" i="12" s="1"/>
  <c r="E42" i="19"/>
  <c r="E44" i="19" s="1"/>
  <c r="D33" i="19"/>
  <c r="D40" i="19" s="1"/>
  <c r="F10" i="19"/>
  <c r="G10" i="19"/>
  <c r="F9" i="19"/>
  <c r="G9" i="19"/>
  <c r="F33" i="19"/>
  <c r="G33" i="19" s="1"/>
  <c r="F40" i="19" l="1"/>
  <c r="G40" i="19" s="1"/>
  <c r="D42" i="19"/>
  <c r="E47" i="19"/>
  <c r="E49" i="19" s="1"/>
  <c r="E48" i="19"/>
  <c r="C81" i="12"/>
  <c r="E79" i="12"/>
  <c r="F79" i="12" s="1"/>
  <c r="J94" i="15"/>
  <c r="P33" i="13"/>
  <c r="J94" i="14"/>
  <c r="J94" i="16"/>
  <c r="O33" i="13"/>
  <c r="Q33" i="13" s="1"/>
  <c r="F42" i="19" l="1"/>
  <c r="G42" i="19" s="1"/>
  <c r="D44" i="19"/>
  <c r="F44" i="19" s="1"/>
  <c r="G44" i="19" s="1"/>
  <c r="E81" i="12"/>
  <c r="F81" i="12" s="1"/>
  <c r="D45" i="19"/>
  <c r="D47" i="19" l="1"/>
  <c r="F45" i="19"/>
  <c r="G45" i="19" s="1"/>
  <c r="D48" i="19"/>
  <c r="F48" i="19" s="1"/>
  <c r="G48" i="19" s="1"/>
  <c r="F47" i="19" l="1"/>
  <c r="G47" i="19" s="1"/>
  <c r="D49" i="19"/>
  <c r="F49" i="19" s="1"/>
  <c r="G49" i="19" s="1"/>
</calcChain>
</file>

<file path=xl/sharedStrings.xml><?xml version="1.0" encoding="utf-8"?>
<sst xmlns="http://schemas.openxmlformats.org/spreadsheetml/2006/main" count="1269" uniqueCount="408">
  <si>
    <t>市町村名</t>
  </si>
  <si>
    <t>Ａ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</si>
  <si>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</si>
  <si>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</si>
  <si>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</si>
  <si>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</si>
  <si>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</si>
  <si>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</si>
  <si>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</si>
  <si>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</si>
  <si>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</si>
  <si>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</si>
  <si>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</si>
  <si>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</si>
  <si>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</si>
  <si>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</si>
  <si>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</si>
  <si>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</si>
  <si>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</si>
  <si>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</si>
  <si>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</si>
  <si>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</si>
  <si>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</si>
  <si>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</si>
  <si>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</si>
  <si>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</si>
  <si>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</si>
  <si>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</si>
  <si>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</si>
  <si>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</si>
  <si>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</si>
  <si>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</si>
  <si>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上福岡市</t>
  </si>
  <si>
    <t>三郷市</t>
  </si>
  <si>
    <t>蓮田市</t>
  </si>
  <si>
    <t>坂戸市</t>
  </si>
  <si>
    <t>幸手市</t>
  </si>
  <si>
    <t>日高市</t>
  </si>
  <si>
    <t>吉川市</t>
  </si>
  <si>
    <t>　</t>
  </si>
  <si>
    <t>伊奈町</t>
  </si>
  <si>
    <t>吹上町</t>
  </si>
  <si>
    <t>大井町</t>
  </si>
  <si>
    <t>三芳町</t>
  </si>
  <si>
    <t>毛呂山町</t>
  </si>
  <si>
    <t>越生町</t>
  </si>
  <si>
    <t>滑川町</t>
  </si>
  <si>
    <t>嵐山町</t>
  </si>
  <si>
    <t>小川町</t>
  </si>
  <si>
    <t>都幾川村</t>
  </si>
  <si>
    <t>玉川村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</si>
  <si>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</si>
  <si>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</si>
  <si>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</si>
  <si>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</si>
  <si>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</si>
  <si>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</si>
  <si>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</si>
  <si>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両神村</t>
  </si>
  <si>
    <t>東秩父村</t>
  </si>
  <si>
    <t>美里町</t>
  </si>
  <si>
    <t>児玉町</t>
  </si>
  <si>
    <t>神川町</t>
  </si>
  <si>
    <t>神泉村</t>
  </si>
  <si>
    <t>上里町</t>
  </si>
  <si>
    <t>江南町</t>
  </si>
  <si>
    <t>妻沼町</t>
  </si>
  <si>
    <t>岡部町</t>
  </si>
  <si>
    <t>川本町</t>
  </si>
  <si>
    <t>花園町</t>
  </si>
  <si>
    <t>寄居町</t>
  </si>
  <si>
    <t>騎西町</t>
  </si>
  <si>
    <t>南河原村</t>
  </si>
  <si>
    <t>北川辺町</t>
  </si>
  <si>
    <t>大利根町</t>
  </si>
  <si>
    <t>宮代町</t>
  </si>
  <si>
    <t>白岡町</t>
  </si>
  <si>
    <t>菖蒲町</t>
  </si>
  <si>
    <t>栗橋町</t>
  </si>
  <si>
    <t>鷲宮町</t>
  </si>
  <si>
    <t>杉戸町</t>
  </si>
  <si>
    <t>松伏町</t>
  </si>
  <si>
    <t>庄和町</t>
  </si>
  <si>
    <t>町村計</t>
  </si>
  <si>
    <t>県　　計</t>
  </si>
  <si>
    <t>増　減　額</t>
  </si>
  <si>
    <t>増　減　率</t>
  </si>
  <si>
    <t>Ａ－Ｂ</t>
  </si>
  <si>
    <t>C/B*100</t>
  </si>
  <si>
    <t>Ｃ</t>
  </si>
  <si>
    <t>Ｄ</t>
  </si>
  <si>
    <t>さいたま市</t>
    <rPh sb="4" eb="5">
      <t>シ</t>
    </rPh>
    <phoneticPr fontId="4"/>
  </si>
  <si>
    <t>鳩ヶ谷市</t>
  </si>
  <si>
    <t>鶴ヶ島市</t>
  </si>
  <si>
    <t>市　　計</t>
  </si>
  <si>
    <t>大里町</t>
    <rPh sb="2" eb="3">
      <t>マチ</t>
    </rPh>
    <phoneticPr fontId="4"/>
  </si>
  <si>
    <t>川里町</t>
    <rPh sb="2" eb="3">
      <t>マチ</t>
    </rPh>
    <phoneticPr fontId="4"/>
  </si>
  <si>
    <t>　　　　　（単位：千円）</t>
    <phoneticPr fontId="4"/>
  </si>
  <si>
    <t>順位</t>
    <rPh sb="0" eb="2">
      <t>ジュンイ</t>
    </rPh>
    <phoneticPr fontId="5"/>
  </si>
  <si>
    <t>増減額順</t>
    <rPh sb="0" eb="2">
      <t>ゾウゲン</t>
    </rPh>
    <rPh sb="2" eb="3">
      <t>ガク</t>
    </rPh>
    <rPh sb="3" eb="4">
      <t>ジュン</t>
    </rPh>
    <phoneticPr fontId="4"/>
  </si>
  <si>
    <t>増減率順</t>
    <rPh sb="0" eb="3">
      <t>ゾウゲンリツ</t>
    </rPh>
    <rPh sb="3" eb="4">
      <t>ジュン</t>
    </rPh>
    <phoneticPr fontId="4"/>
  </si>
  <si>
    <t>平成1７年度</t>
    <phoneticPr fontId="4"/>
  </si>
  <si>
    <t>平成1６年度</t>
    <phoneticPr fontId="5"/>
  </si>
  <si>
    <t>市計・町村計、県制順と突合のこと。</t>
    <rPh sb="0" eb="1">
      <t>シ</t>
    </rPh>
    <rPh sb="1" eb="2">
      <t>ケイ</t>
    </rPh>
    <rPh sb="3" eb="5">
      <t>チョウソン</t>
    </rPh>
    <rPh sb="5" eb="6">
      <t>ケイ</t>
    </rPh>
    <rPh sb="7" eb="8">
      <t>ケン</t>
    </rPh>
    <rPh sb="8" eb="9">
      <t>セイ</t>
    </rPh>
    <rPh sb="9" eb="10">
      <t>ジュン</t>
    </rPh>
    <rPh sb="11" eb="13">
      <t>トツゴウ</t>
    </rPh>
    <phoneticPr fontId="5"/>
  </si>
  <si>
    <t>市町村</t>
    <rPh sb="0" eb="3">
      <t>シチョウソン</t>
    </rPh>
    <phoneticPr fontId="5"/>
  </si>
  <si>
    <t>Ｂ</t>
    <phoneticPr fontId="4"/>
  </si>
  <si>
    <t>番　号</t>
    <rPh sb="0" eb="1">
      <t>バン</t>
    </rPh>
    <rPh sb="2" eb="3">
      <t>ゴウ</t>
    </rPh>
    <phoneticPr fontId="5"/>
  </si>
  <si>
    <t>交付予定額</t>
    <rPh sb="2" eb="4">
      <t>ヨテイ</t>
    </rPh>
    <rPh sb="4" eb="5">
      <t>ヨテイガク</t>
    </rPh>
    <phoneticPr fontId="4"/>
  </si>
  <si>
    <t>平成１７年度普通交付税の交付予定額（市町村別）</t>
    <rPh sb="14" eb="16">
      <t>ヨテイ</t>
    </rPh>
    <rPh sb="16" eb="17">
      <t>ヨテイガク</t>
    </rPh>
    <phoneticPr fontId="4"/>
  </si>
  <si>
    <t>交付決定額</t>
    <rPh sb="2" eb="4">
      <t>ケッテイ</t>
    </rPh>
    <phoneticPr fontId="4"/>
  </si>
  <si>
    <t>交付予定額順</t>
    <rPh sb="0" eb="2">
      <t>コウフ</t>
    </rPh>
    <rPh sb="2" eb="4">
      <t>ヨテイ</t>
    </rPh>
    <rPh sb="4" eb="5">
      <t>ガク</t>
    </rPh>
    <rPh sb="5" eb="6">
      <t>ジュン</t>
    </rPh>
    <phoneticPr fontId="4"/>
  </si>
  <si>
    <t>(当初算定）Ｂ</t>
    <rPh sb="1" eb="3">
      <t>トウショ</t>
    </rPh>
    <rPh sb="3" eb="5">
      <t>サンテイ</t>
    </rPh>
    <phoneticPr fontId="4"/>
  </si>
  <si>
    <t>交付決定額</t>
    <rPh sb="0" eb="2">
      <t>コウフ</t>
    </rPh>
    <rPh sb="2" eb="5">
      <t>ケッテイガク</t>
    </rPh>
    <phoneticPr fontId="4"/>
  </si>
  <si>
    <t>　　　　　（単位：千円、％）</t>
    <phoneticPr fontId="4"/>
  </si>
  <si>
    <t>種地</t>
    <rPh sb="0" eb="2">
      <t>シュチ</t>
    </rPh>
    <phoneticPr fontId="5"/>
  </si>
  <si>
    <t>評点</t>
    <rPh sb="0" eb="2">
      <t>ヒョウテン</t>
    </rPh>
    <phoneticPr fontId="5"/>
  </si>
  <si>
    <t>人口</t>
    <rPh sb="0" eb="2">
      <t>ジンコウ</t>
    </rPh>
    <phoneticPr fontId="5"/>
  </si>
  <si>
    <t>A</t>
    <phoneticPr fontId="5"/>
  </si>
  <si>
    <t>B</t>
    <phoneticPr fontId="5"/>
  </si>
  <si>
    <t>財源不足額</t>
    <rPh sb="0" eb="2">
      <t>ザイゲン</t>
    </rPh>
    <rPh sb="2" eb="5">
      <t>フソクガク</t>
    </rPh>
    <phoneticPr fontId="5"/>
  </si>
  <si>
    <t>A－B</t>
    <phoneticPr fontId="5"/>
  </si>
  <si>
    <t>C</t>
    <phoneticPr fontId="5"/>
  </si>
  <si>
    <t>調整額</t>
    <rPh sb="0" eb="3">
      <t>チョウセイガク</t>
    </rPh>
    <phoneticPr fontId="5"/>
  </si>
  <si>
    <t>E</t>
    <phoneticPr fontId="5"/>
  </si>
  <si>
    <t>増減額</t>
    <rPh sb="0" eb="3">
      <t>ゾウゲンガク</t>
    </rPh>
    <phoneticPr fontId="5"/>
  </si>
  <si>
    <t>市町村名</t>
    <rPh sb="0" eb="3">
      <t>シチョウソン</t>
    </rPh>
    <rPh sb="3" eb="4">
      <t>メイ</t>
    </rPh>
    <phoneticPr fontId="5"/>
  </si>
  <si>
    <t>県　　計</t>
    <rPh sb="0" eb="1">
      <t>ケン</t>
    </rPh>
    <rPh sb="1" eb="4">
      <t>ゴウケイ</t>
    </rPh>
    <phoneticPr fontId="17"/>
  </si>
  <si>
    <t>費　　　目</t>
    <rPh sb="0" eb="5">
      <t>ヒモク</t>
    </rPh>
    <phoneticPr fontId="17"/>
  </si>
  <si>
    <t>増　減　額</t>
    <rPh sb="0" eb="1">
      <t>ゾウ</t>
    </rPh>
    <rPh sb="2" eb="3">
      <t>ゲン</t>
    </rPh>
    <rPh sb="4" eb="5">
      <t>ガク</t>
    </rPh>
    <phoneticPr fontId="17"/>
  </si>
  <si>
    <t>増 減 率</t>
    <rPh sb="0" eb="1">
      <t>ゾウ</t>
    </rPh>
    <rPh sb="2" eb="3">
      <t>ゲン</t>
    </rPh>
    <rPh sb="4" eb="5">
      <t>リツ</t>
    </rPh>
    <phoneticPr fontId="17"/>
  </si>
  <si>
    <t>　消防費</t>
    <rPh sb="1" eb="4">
      <t>ショウボウヒ</t>
    </rPh>
    <phoneticPr fontId="17"/>
  </si>
  <si>
    <t>　港湾費・港湾</t>
    <rPh sb="1" eb="3">
      <t>コウワン</t>
    </rPh>
    <rPh sb="3" eb="4">
      <t>ヒ</t>
    </rPh>
    <rPh sb="5" eb="7">
      <t>コウワン</t>
    </rPh>
    <phoneticPr fontId="17"/>
  </si>
  <si>
    <t>　　 　 ・漁港</t>
    <rPh sb="6" eb="8">
      <t>ギョコウ</t>
    </rPh>
    <phoneticPr fontId="17"/>
  </si>
  <si>
    <t>　都市計画費</t>
    <rPh sb="1" eb="3">
      <t>トシ</t>
    </rPh>
    <rPh sb="3" eb="5">
      <t>ケイカク</t>
    </rPh>
    <rPh sb="5" eb="6">
      <t>ヒ</t>
    </rPh>
    <phoneticPr fontId="17"/>
  </si>
  <si>
    <t>　公園費・人口</t>
    <rPh sb="1" eb="3">
      <t>コウエン</t>
    </rPh>
    <rPh sb="3" eb="4">
      <t>ヒ</t>
    </rPh>
    <rPh sb="5" eb="7">
      <t>ジンコウ</t>
    </rPh>
    <phoneticPr fontId="17"/>
  </si>
  <si>
    <t>　公園費・都市公園面積</t>
    <rPh sb="1" eb="3">
      <t>コウエン</t>
    </rPh>
    <rPh sb="3" eb="4">
      <t>ヒ</t>
    </rPh>
    <rPh sb="5" eb="7">
      <t>トシ</t>
    </rPh>
    <rPh sb="7" eb="9">
      <t>コウエン</t>
    </rPh>
    <rPh sb="9" eb="11">
      <t>メンセキ</t>
    </rPh>
    <phoneticPr fontId="17"/>
  </si>
  <si>
    <t>　下水道費</t>
    <rPh sb="1" eb="4">
      <t>ゲスイドウ</t>
    </rPh>
    <rPh sb="4" eb="5">
      <t>ヒ</t>
    </rPh>
    <phoneticPr fontId="17"/>
  </si>
  <si>
    <t>　その他の土木費</t>
    <rPh sb="1" eb="4">
      <t>ソノタ</t>
    </rPh>
    <rPh sb="5" eb="8">
      <t>ドボクヒ</t>
    </rPh>
    <phoneticPr fontId="17"/>
  </si>
  <si>
    <t>　土木費　小　計</t>
    <rPh sb="1" eb="4">
      <t>ドボクヒ</t>
    </rPh>
    <rPh sb="5" eb="8">
      <t>ショウケイ</t>
    </rPh>
    <phoneticPr fontId="17"/>
  </si>
  <si>
    <t>　小学校費・児童数</t>
    <rPh sb="1" eb="4">
      <t>ショウガッコウ</t>
    </rPh>
    <rPh sb="4" eb="5">
      <t>ヒ</t>
    </rPh>
    <rPh sb="6" eb="9">
      <t>ジドウスウ</t>
    </rPh>
    <phoneticPr fontId="17"/>
  </si>
  <si>
    <t>　　　　　・学級数</t>
    <rPh sb="6" eb="9">
      <t>ガッキュウスウ</t>
    </rPh>
    <phoneticPr fontId="17"/>
  </si>
  <si>
    <t>　　　　  ・学校数</t>
    <rPh sb="7" eb="10">
      <t>ガッコウスウ</t>
    </rPh>
    <phoneticPr fontId="17"/>
  </si>
  <si>
    <t>　中学校費・生徒数</t>
    <rPh sb="1" eb="4">
      <t>チュウガッコウ</t>
    </rPh>
    <rPh sb="4" eb="5">
      <t>ヒ</t>
    </rPh>
    <rPh sb="6" eb="9">
      <t>セイトスウ</t>
    </rPh>
    <phoneticPr fontId="17"/>
  </si>
  <si>
    <t>　　  　　・学級数</t>
    <rPh sb="7" eb="10">
      <t>ガッキュウスウ</t>
    </rPh>
    <phoneticPr fontId="17"/>
  </si>
  <si>
    <t>　</t>
    <phoneticPr fontId="17"/>
  </si>
  <si>
    <t>　教育費　小　計</t>
    <rPh sb="1" eb="4">
      <t>キョウイクヒ</t>
    </rPh>
    <rPh sb="5" eb="8">
      <t>ショウケイ</t>
    </rPh>
    <phoneticPr fontId="17"/>
  </si>
  <si>
    <t>　生活保護費</t>
    <rPh sb="1" eb="3">
      <t>セイカツ</t>
    </rPh>
    <rPh sb="3" eb="6">
      <t>ホゴヒ</t>
    </rPh>
    <phoneticPr fontId="17"/>
  </si>
  <si>
    <t>　社会福祉費</t>
    <rPh sb="1" eb="3">
      <t>シャカイ</t>
    </rPh>
    <rPh sb="3" eb="6">
      <t>フクシヒ</t>
    </rPh>
    <phoneticPr fontId="17"/>
  </si>
  <si>
    <t>　保健衛生費</t>
    <rPh sb="1" eb="3">
      <t>ホケン</t>
    </rPh>
    <rPh sb="3" eb="6">
      <t>エイセイヒ</t>
    </rPh>
    <phoneticPr fontId="17"/>
  </si>
  <si>
    <t>　清掃費</t>
    <rPh sb="1" eb="4">
      <t>セイソウヒ</t>
    </rPh>
    <phoneticPr fontId="17"/>
  </si>
  <si>
    <t>　厚生費　　小　計</t>
    <rPh sb="1" eb="4">
      <t>コウセイヒ</t>
    </rPh>
    <rPh sb="6" eb="9">
      <t>ショウケイ</t>
    </rPh>
    <phoneticPr fontId="17"/>
  </si>
  <si>
    <t>　農業行政費</t>
    <rPh sb="1" eb="3">
      <t>ノウギョウ</t>
    </rPh>
    <rPh sb="3" eb="6">
      <t>ギョウセイヒ</t>
    </rPh>
    <phoneticPr fontId="17"/>
  </si>
  <si>
    <t>　商工行政費</t>
    <rPh sb="1" eb="3">
      <t>ショウコウ</t>
    </rPh>
    <rPh sb="3" eb="6">
      <t>ギョウセイヒ</t>
    </rPh>
    <phoneticPr fontId="17"/>
  </si>
  <si>
    <t>　産業経済費　小計</t>
    <rPh sb="1" eb="3">
      <t>サンギョウ</t>
    </rPh>
    <rPh sb="3" eb="5">
      <t>ケイザイ</t>
    </rPh>
    <rPh sb="5" eb="6">
      <t>ヒ</t>
    </rPh>
    <rPh sb="7" eb="9">
      <t>ショウケイ</t>
    </rPh>
    <phoneticPr fontId="17"/>
  </si>
  <si>
    <t>　徴税費</t>
    <rPh sb="1" eb="4">
      <t>チョウゼイヒ</t>
    </rPh>
    <phoneticPr fontId="17"/>
  </si>
  <si>
    <t>　　　 　　 ・面積</t>
    <rPh sb="8" eb="10">
      <t>メンセキ</t>
    </rPh>
    <phoneticPr fontId="17"/>
  </si>
  <si>
    <t>　その他行政費小計</t>
    <rPh sb="1" eb="4">
      <t>ソノタ</t>
    </rPh>
    <rPh sb="4" eb="7">
      <t>ギョウセイヒ</t>
    </rPh>
    <rPh sb="7" eb="9">
      <t>ショウケイ</t>
    </rPh>
    <phoneticPr fontId="17"/>
  </si>
  <si>
    <t>　　合　 　　計</t>
    <rPh sb="2" eb="8">
      <t>ゴウケイ</t>
    </rPh>
    <phoneticPr fontId="17"/>
  </si>
  <si>
    <t>　災害復旧費</t>
    <rPh sb="1" eb="3">
      <t>サイガイ</t>
    </rPh>
    <rPh sb="3" eb="5">
      <t>フッキュウ</t>
    </rPh>
    <rPh sb="5" eb="6">
      <t>ヒ</t>
    </rPh>
    <phoneticPr fontId="17"/>
  </si>
  <si>
    <t>　辺地対策事業債</t>
    <rPh sb="1" eb="3">
      <t>ヘンチ</t>
    </rPh>
    <rPh sb="3" eb="5">
      <t>タイサク</t>
    </rPh>
    <rPh sb="5" eb="7">
      <t>ジギョウヒ</t>
    </rPh>
    <rPh sb="7" eb="8">
      <t>サイ</t>
    </rPh>
    <phoneticPr fontId="17"/>
  </si>
  <si>
    <t>　地域財政特例債</t>
    <rPh sb="1" eb="3">
      <t>チイキ</t>
    </rPh>
    <rPh sb="3" eb="5">
      <t>ザイセイ</t>
    </rPh>
    <rPh sb="5" eb="7">
      <t>トクレイ</t>
    </rPh>
    <rPh sb="7" eb="8">
      <t>サイ</t>
    </rPh>
    <phoneticPr fontId="17"/>
  </si>
  <si>
    <t>　臨時財政特例債</t>
    <rPh sb="1" eb="3">
      <t>リンジ</t>
    </rPh>
    <rPh sb="3" eb="5">
      <t>ザイセイ</t>
    </rPh>
    <rPh sb="5" eb="7">
      <t>トクレイ</t>
    </rPh>
    <rPh sb="7" eb="8">
      <t>サイ</t>
    </rPh>
    <phoneticPr fontId="17"/>
  </si>
  <si>
    <t>　財源対策債</t>
    <rPh sb="1" eb="3">
      <t>ザイゲン</t>
    </rPh>
    <rPh sb="3" eb="5">
      <t>タイサク</t>
    </rPh>
    <rPh sb="5" eb="6">
      <t>サイ</t>
    </rPh>
    <phoneticPr fontId="17"/>
  </si>
  <si>
    <t>　減税補てん債</t>
    <rPh sb="1" eb="3">
      <t>ゲンゼイ</t>
    </rPh>
    <rPh sb="3" eb="7">
      <t>ホテンサイ</t>
    </rPh>
    <phoneticPr fontId="17"/>
  </si>
  <si>
    <t>　臨時税収補てん債</t>
    <rPh sb="1" eb="3">
      <t>リンジ</t>
    </rPh>
    <rPh sb="3" eb="5">
      <t>ゼイシュウ</t>
    </rPh>
    <rPh sb="5" eb="9">
      <t>ホテンサイ</t>
    </rPh>
    <phoneticPr fontId="17"/>
  </si>
  <si>
    <t>　臨時財政対策債</t>
    <rPh sb="1" eb="8">
      <t>リンジザイセイタイサクサイ</t>
    </rPh>
    <phoneticPr fontId="17"/>
  </si>
  <si>
    <t>　過疎対策事業債</t>
    <rPh sb="1" eb="3">
      <t>カソ</t>
    </rPh>
    <rPh sb="3" eb="5">
      <t>タイサク</t>
    </rPh>
    <rPh sb="5" eb="8">
      <t>ジギョウサイ</t>
    </rPh>
    <phoneticPr fontId="17"/>
  </si>
  <si>
    <t>　公害防止事業債</t>
    <rPh sb="1" eb="3">
      <t>コウガイ</t>
    </rPh>
    <rPh sb="3" eb="5">
      <t>ボウシ</t>
    </rPh>
    <rPh sb="5" eb="8">
      <t>ジギョウサイ</t>
    </rPh>
    <phoneticPr fontId="17"/>
  </si>
  <si>
    <t>　合併特例債</t>
    <rPh sb="1" eb="3">
      <t>ガッペイ</t>
    </rPh>
    <rPh sb="3" eb="6">
      <t>トクレイサイ</t>
    </rPh>
    <phoneticPr fontId="17"/>
  </si>
  <si>
    <t>　災害復興等債</t>
    <rPh sb="1" eb="3">
      <t>サイガイ</t>
    </rPh>
    <rPh sb="3" eb="5">
      <t>フッコウ</t>
    </rPh>
    <rPh sb="5" eb="6">
      <t>トウ</t>
    </rPh>
    <rPh sb="6" eb="7">
      <t>サイ</t>
    </rPh>
    <phoneticPr fontId="17"/>
  </si>
  <si>
    <t>　公債費　　小　計</t>
    <rPh sb="1" eb="4">
      <t>コウサイヒ</t>
    </rPh>
    <rPh sb="6" eb="9">
      <t>ショウケイ</t>
    </rPh>
    <phoneticPr fontId="17"/>
  </si>
  <si>
    <t>　振替前需要額　　合　計</t>
    <rPh sb="1" eb="3">
      <t>フリカエ</t>
    </rPh>
    <rPh sb="3" eb="4">
      <t>マエ</t>
    </rPh>
    <rPh sb="4" eb="7">
      <t>ジュヨウガク</t>
    </rPh>
    <rPh sb="9" eb="12">
      <t>ゴウケイ</t>
    </rPh>
    <phoneticPr fontId="17"/>
  </si>
  <si>
    <t>　振替後需要額　　合　計</t>
    <rPh sb="1" eb="3">
      <t>フリカエ</t>
    </rPh>
    <rPh sb="3" eb="4">
      <t>アト</t>
    </rPh>
    <rPh sb="4" eb="7">
      <t>ジュヨウガク</t>
    </rPh>
    <rPh sb="9" eb="12">
      <t>ゴウケイ</t>
    </rPh>
    <phoneticPr fontId="17"/>
  </si>
  <si>
    <t>県　　計</t>
    <rPh sb="0" eb="1">
      <t>ケン</t>
    </rPh>
    <rPh sb="3" eb="4">
      <t>ケイ</t>
    </rPh>
    <phoneticPr fontId="17"/>
  </si>
  <si>
    <t>税　　　　　　　目</t>
    <rPh sb="0" eb="9">
      <t>ゼイモク</t>
    </rPh>
    <phoneticPr fontId="17"/>
  </si>
  <si>
    <t>市町村民税</t>
    <rPh sb="0" eb="5">
      <t>シチョウソンミンゼイ</t>
    </rPh>
    <phoneticPr fontId="17"/>
  </si>
  <si>
    <t>均等割 　個 人</t>
    <rPh sb="0" eb="2">
      <t>キントウ</t>
    </rPh>
    <rPh sb="2" eb="3">
      <t>ワ</t>
    </rPh>
    <rPh sb="5" eb="8">
      <t>コジン</t>
    </rPh>
    <phoneticPr fontId="17"/>
  </si>
  <si>
    <t xml:space="preserve"> 　　 　 　　法人</t>
    <rPh sb="8" eb="10">
      <t>ホウジン</t>
    </rPh>
    <phoneticPr fontId="17"/>
  </si>
  <si>
    <t>所 　得 　割</t>
    <rPh sb="0" eb="7">
      <t>ショトクワリ</t>
    </rPh>
    <phoneticPr fontId="17"/>
  </si>
  <si>
    <t>法  人  税  割</t>
    <rPh sb="0" eb="4">
      <t>ホウジンゼイ</t>
    </rPh>
    <rPh sb="6" eb="7">
      <t>ゼイ</t>
    </rPh>
    <rPh sb="9" eb="10">
      <t>ワ</t>
    </rPh>
    <phoneticPr fontId="17"/>
  </si>
  <si>
    <t>個  人  小  計</t>
    <rPh sb="0" eb="4">
      <t>コジン</t>
    </rPh>
    <rPh sb="6" eb="10">
      <t>ショウケイ</t>
    </rPh>
    <phoneticPr fontId="17"/>
  </si>
  <si>
    <t>法  人  小  計</t>
    <rPh sb="0" eb="4">
      <t>ホウジン</t>
    </rPh>
    <rPh sb="6" eb="10">
      <t>ショウケイ</t>
    </rPh>
    <phoneticPr fontId="17"/>
  </si>
  <si>
    <t>小          計</t>
    <rPh sb="0" eb="12">
      <t>ショウケイ</t>
    </rPh>
    <phoneticPr fontId="17"/>
  </si>
  <si>
    <t>固定資産税</t>
    <rPh sb="0" eb="2">
      <t>コテイ</t>
    </rPh>
    <rPh sb="2" eb="5">
      <t>シサンゼイ</t>
    </rPh>
    <phoneticPr fontId="17"/>
  </si>
  <si>
    <t>土地</t>
    <rPh sb="0" eb="2">
      <t>トチ</t>
    </rPh>
    <phoneticPr fontId="17"/>
  </si>
  <si>
    <t>家屋</t>
    <rPh sb="0" eb="2">
      <t>カオク</t>
    </rPh>
    <phoneticPr fontId="17"/>
  </si>
  <si>
    <t>償  却  資  産</t>
    <rPh sb="0" eb="4">
      <t>ショウキャク</t>
    </rPh>
    <rPh sb="6" eb="10">
      <t>シサン</t>
    </rPh>
    <phoneticPr fontId="17"/>
  </si>
  <si>
    <t>小　　　　　計</t>
    <rPh sb="0" eb="7">
      <t>ショウケイ</t>
    </rPh>
    <phoneticPr fontId="17"/>
  </si>
  <si>
    <t>軽自動車税</t>
    <rPh sb="0" eb="4">
      <t>ケイジドウシャ</t>
    </rPh>
    <rPh sb="4" eb="5">
      <t>ゼイ</t>
    </rPh>
    <phoneticPr fontId="17"/>
  </si>
  <si>
    <t>市町村たばこ税</t>
    <rPh sb="0" eb="3">
      <t>シチョウソン</t>
    </rPh>
    <rPh sb="6" eb="7">
      <t>ゼイ</t>
    </rPh>
    <phoneticPr fontId="17"/>
  </si>
  <si>
    <t>鉱産税</t>
    <rPh sb="0" eb="2">
      <t>コウサン</t>
    </rPh>
    <rPh sb="2" eb="3">
      <t>ゼイ</t>
    </rPh>
    <phoneticPr fontId="17"/>
  </si>
  <si>
    <t>事業所税</t>
    <rPh sb="0" eb="3">
      <t>ジギョウショ</t>
    </rPh>
    <rPh sb="3" eb="4">
      <t>ゼイ</t>
    </rPh>
    <phoneticPr fontId="17"/>
  </si>
  <si>
    <t>利子割交付金</t>
    <rPh sb="0" eb="2">
      <t>リシ</t>
    </rPh>
    <rPh sb="2" eb="3">
      <t>ワ</t>
    </rPh>
    <rPh sb="3" eb="6">
      <t>コウフキン</t>
    </rPh>
    <phoneticPr fontId="17"/>
  </si>
  <si>
    <t>配当割交付金</t>
    <rPh sb="0" eb="2">
      <t>ハイトウ</t>
    </rPh>
    <rPh sb="2" eb="3">
      <t>ワリ</t>
    </rPh>
    <rPh sb="3" eb="6">
      <t>コウフキン</t>
    </rPh>
    <phoneticPr fontId="17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</si>
  <si>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7"/>
  </si>
  <si>
    <t>地方消費税交付金</t>
    <rPh sb="0" eb="2">
      <t>チホウ</t>
    </rPh>
    <rPh sb="2" eb="5">
      <t>ショウヒゼイ</t>
    </rPh>
    <rPh sb="5" eb="8">
      <t>コウフキン</t>
    </rPh>
    <phoneticPr fontId="17"/>
  </si>
  <si>
    <t>市町村交付金</t>
    <rPh sb="0" eb="3">
      <t>シチョウソン</t>
    </rPh>
    <rPh sb="3" eb="6">
      <t>コウフキン</t>
    </rPh>
    <phoneticPr fontId="17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</si>
  <si>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1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</si>
  <si>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7"/>
  </si>
  <si>
    <t>軽油引取税交付金</t>
    <rPh sb="0" eb="2">
      <t>ケイユ</t>
    </rPh>
    <rPh sb="2" eb="4">
      <t>ヒキトリ</t>
    </rPh>
    <rPh sb="4" eb="5">
      <t>ゼイ</t>
    </rPh>
    <rPh sb="5" eb="8">
      <t>コウフキン</t>
    </rPh>
    <phoneticPr fontId="17"/>
  </si>
  <si>
    <t>特別とん譲与税</t>
    <rPh sb="0" eb="2">
      <t>トクベツ</t>
    </rPh>
    <rPh sb="4" eb="7">
      <t>ジョウヨゼイ</t>
    </rPh>
    <phoneticPr fontId="17"/>
  </si>
  <si>
    <t>石油ガス譲与税</t>
    <rPh sb="0" eb="2">
      <t>セキユ</t>
    </rPh>
    <rPh sb="4" eb="7">
      <t>ジョウヨゼイ</t>
    </rPh>
    <phoneticPr fontId="17"/>
  </si>
  <si>
    <t>自動車重量譲与税</t>
    <rPh sb="0" eb="3">
      <t>ジドウシャ</t>
    </rPh>
    <rPh sb="3" eb="5">
      <t>ジュウリョウ</t>
    </rPh>
    <rPh sb="5" eb="8">
      <t>ジョウヨゼイ</t>
    </rPh>
    <phoneticPr fontId="17"/>
  </si>
  <si>
    <t>航空機燃料譲与税</t>
    <rPh sb="0" eb="3">
      <t>コウクウキ</t>
    </rPh>
    <rPh sb="3" eb="5">
      <t>ネンリョウ</t>
    </rPh>
    <rPh sb="5" eb="8">
      <t>ジョウヨゼイ</t>
    </rPh>
    <phoneticPr fontId="17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</si>
  <si>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7"/>
  </si>
  <si>
    <t>地方特例交付金</t>
    <rPh sb="0" eb="2">
      <t>チホウ</t>
    </rPh>
    <rPh sb="2" eb="4">
      <t>トクレイ</t>
    </rPh>
    <rPh sb="4" eb="7">
      <t>コウフキン</t>
    </rPh>
    <phoneticPr fontId="17"/>
  </si>
  <si>
    <t>内訳</t>
  </si>
  <si>
    <t>低工法等による控除額     （Ｂ）</t>
    <rPh sb="0" eb="1">
      <t>テイ</t>
    </rPh>
    <rPh sb="1" eb="3">
      <t>コウホウ</t>
    </rPh>
    <rPh sb="3" eb="4">
      <t>トウ</t>
    </rPh>
    <rPh sb="7" eb="10">
      <t>コウジョガク</t>
    </rPh>
    <phoneticPr fontId="17"/>
  </si>
  <si>
    <t>収   入   錯   誤 　     （Ｄ）</t>
    <rPh sb="0" eb="5">
      <t>シュウニュウ</t>
    </rPh>
    <rPh sb="8" eb="13">
      <t>サクゴ</t>
    </rPh>
    <phoneticPr fontId="17"/>
  </si>
  <si>
    <t>（Ｃ）＋（Ｄ）           （Ｅ）</t>
    <phoneticPr fontId="17"/>
  </si>
  <si>
    <t>基 準 財 政 需 要 額     （Ｆ）</t>
    <rPh sb="0" eb="3">
      <t>キジュン</t>
    </rPh>
    <rPh sb="4" eb="7">
      <t>ザイセイ</t>
    </rPh>
    <rPh sb="8" eb="13">
      <t>ジュヨウガク</t>
    </rPh>
    <phoneticPr fontId="17"/>
  </si>
  <si>
    <t>需   要   錯   誤        （Ｇ）</t>
    <rPh sb="0" eb="5">
      <t>ジュヨウ</t>
    </rPh>
    <rPh sb="8" eb="13">
      <t>サクゴ</t>
    </rPh>
    <phoneticPr fontId="17"/>
  </si>
  <si>
    <t>（Ｆ）＋（Ｇ）　  　     （Ｈ）</t>
    <phoneticPr fontId="17"/>
  </si>
  <si>
    <t>ふじみ野市</t>
    <rPh sb="3" eb="4">
      <t>ノ</t>
    </rPh>
    <rPh sb="4" eb="5">
      <t>シ</t>
    </rPh>
    <phoneticPr fontId="5"/>
  </si>
  <si>
    <t>ときがわ町</t>
    <rPh sb="4" eb="5">
      <t>マチ</t>
    </rPh>
    <phoneticPr fontId="13"/>
  </si>
  <si>
    <t>Ｆ</t>
    <phoneticPr fontId="5"/>
  </si>
  <si>
    <t>Ｇ</t>
    <phoneticPr fontId="5"/>
  </si>
  <si>
    <t>E－Ｆ</t>
    <phoneticPr fontId="5"/>
  </si>
  <si>
    <t>さいたま市※</t>
    <rPh sb="4" eb="5">
      <t>シ</t>
    </rPh>
    <phoneticPr fontId="13"/>
  </si>
  <si>
    <t>ふじみ野市※</t>
    <rPh sb="3" eb="4">
      <t>ノ</t>
    </rPh>
    <rPh sb="4" eb="5">
      <t>シ</t>
    </rPh>
    <phoneticPr fontId="13"/>
  </si>
  <si>
    <t>ときがわ町※</t>
    <rPh sb="4" eb="5">
      <t>マチ</t>
    </rPh>
    <phoneticPr fontId="13"/>
  </si>
  <si>
    <t>熊谷市※</t>
  </si>
  <si>
    <t>行田市※</t>
  </si>
  <si>
    <t>秩父市※</t>
  </si>
  <si>
    <t>飯能市※</t>
  </si>
  <si>
    <t>本庄市※</t>
  </si>
  <si>
    <t>春日部市※</t>
  </si>
  <si>
    <t>鴻巣市※</t>
  </si>
  <si>
    <t>深谷市※</t>
  </si>
  <si>
    <t>小鹿野町※</t>
  </si>
  <si>
    <t>神川町※</t>
  </si>
  <si>
    <t>公　　　　　　債　　　　　　費</t>
    <rPh sb="0" eb="1">
      <t>コウ</t>
    </rPh>
    <rPh sb="7" eb="8">
      <t>サイ</t>
    </rPh>
    <rPh sb="14" eb="15">
      <t>ヒ</t>
    </rPh>
    <phoneticPr fontId="17"/>
  </si>
  <si>
    <t>（単位：千円、％）</t>
    <rPh sb="1" eb="3">
      <t>タンイ</t>
    </rPh>
    <rPh sb="4" eb="6">
      <t>センエン</t>
    </rPh>
    <phoneticPr fontId="17"/>
  </si>
  <si>
    <t>個　　別　　算　　定　　経　　費</t>
    <rPh sb="0" eb="1">
      <t>コ</t>
    </rPh>
    <rPh sb="3" eb="4">
      <t>ベツ</t>
    </rPh>
    <rPh sb="6" eb="7">
      <t>ザン</t>
    </rPh>
    <rPh sb="9" eb="10">
      <t>サダム</t>
    </rPh>
    <rPh sb="12" eb="13">
      <t>キョウ</t>
    </rPh>
    <rPh sb="15" eb="16">
      <t>ヒ</t>
    </rPh>
    <phoneticPr fontId="17"/>
  </si>
  <si>
    <t>　地域振興費・人口</t>
    <rPh sb="1" eb="3">
      <t>チイキ</t>
    </rPh>
    <rPh sb="3" eb="5">
      <t>シンコウ</t>
    </rPh>
    <rPh sb="5" eb="6">
      <t>ヒ</t>
    </rPh>
    <rPh sb="7" eb="9">
      <t>ジンコウ</t>
    </rPh>
    <phoneticPr fontId="17"/>
  </si>
  <si>
    <t>包 括 算 定 経 費　</t>
    <rPh sb="0" eb="1">
      <t>ツツミ</t>
    </rPh>
    <rPh sb="2" eb="3">
      <t>クク</t>
    </rPh>
    <rPh sb="4" eb="5">
      <t>ザン</t>
    </rPh>
    <rPh sb="6" eb="7">
      <t>サダム</t>
    </rPh>
    <rPh sb="8" eb="9">
      <t>キョウ</t>
    </rPh>
    <rPh sb="10" eb="11">
      <t>ヒ</t>
    </rPh>
    <phoneticPr fontId="17"/>
  </si>
  <si>
    <t>　道路橋りょう費・面積</t>
    <rPh sb="1" eb="3">
      <t>ドウロ</t>
    </rPh>
    <rPh sb="3" eb="4">
      <t>キョウ</t>
    </rPh>
    <rPh sb="7" eb="8">
      <t>ヒ</t>
    </rPh>
    <rPh sb="9" eb="11">
      <t>メンセキ</t>
    </rPh>
    <phoneticPr fontId="17"/>
  </si>
  <si>
    <t>　道路橋りょう費・延長</t>
    <rPh sb="1" eb="3">
      <t>ドウロ</t>
    </rPh>
    <rPh sb="3" eb="4">
      <t>キョウ</t>
    </rPh>
    <rPh sb="7" eb="8">
      <t>ヒ</t>
    </rPh>
    <rPh sb="9" eb="11">
      <t>エンチョウ</t>
    </rPh>
    <phoneticPr fontId="17"/>
  </si>
  <si>
    <t xml:space="preserve">  包括算定経費・人口　</t>
    <rPh sb="2" eb="4">
      <t>ホウカツ</t>
    </rPh>
    <rPh sb="4" eb="6">
      <t>サンテイ</t>
    </rPh>
    <rPh sb="6" eb="8">
      <t>ケイヒ</t>
    </rPh>
    <rPh sb="9" eb="11">
      <t>ジンコウ</t>
    </rPh>
    <phoneticPr fontId="17"/>
  </si>
  <si>
    <t xml:space="preserve">  包括算定経費　小計</t>
    <rPh sb="2" eb="4">
      <t>ホウカツ</t>
    </rPh>
    <rPh sb="4" eb="6">
      <t>サンテイ</t>
    </rPh>
    <rPh sb="6" eb="8">
      <t>ケイヒ</t>
    </rPh>
    <rPh sb="9" eb="11">
      <t>ショウケイ</t>
    </rPh>
    <phoneticPr fontId="17"/>
  </si>
  <si>
    <t>　臨時財政対策債発行可能額</t>
    <rPh sb="1" eb="8">
      <t>リンザイサイ</t>
    </rPh>
    <rPh sb="8" eb="10">
      <t>ハッコウ</t>
    </rPh>
    <rPh sb="10" eb="13">
      <t>カノウガク</t>
    </rPh>
    <phoneticPr fontId="17"/>
  </si>
  <si>
    <t>*</t>
  </si>
  <si>
    <t>*</t>
    <phoneticPr fontId="4"/>
  </si>
  <si>
    <t>＊の団体は合併算定替の適用団体である。</t>
    <rPh sb="2" eb="4">
      <t>ダンタイ</t>
    </rPh>
    <rPh sb="5" eb="10">
      <t>ガッペイサンテイガエ</t>
    </rPh>
    <rPh sb="11" eb="13">
      <t>テキヨウ</t>
    </rPh>
    <rPh sb="13" eb="15">
      <t>ダンタイ</t>
    </rPh>
    <phoneticPr fontId="4"/>
  </si>
  <si>
    <t>-</t>
    <phoneticPr fontId="17"/>
  </si>
  <si>
    <t xml:space="preserve">  地方再生対策費・人口　</t>
    <rPh sb="2" eb="4">
      <t>チホウ</t>
    </rPh>
    <rPh sb="4" eb="6">
      <t>サイセイ</t>
    </rPh>
    <rPh sb="6" eb="8">
      <t>タイサク</t>
    </rPh>
    <rPh sb="8" eb="9">
      <t>ヒ</t>
    </rPh>
    <rPh sb="10" eb="12">
      <t>ジンコウ</t>
    </rPh>
    <phoneticPr fontId="17"/>
  </si>
  <si>
    <t xml:space="preserve">  地方再生対策費　小計</t>
    <rPh sb="2" eb="6">
      <t>チホウサイセイ</t>
    </rPh>
    <rPh sb="6" eb="8">
      <t>タイサク</t>
    </rPh>
    <rPh sb="8" eb="9">
      <t>ヒ</t>
    </rPh>
    <rPh sb="10" eb="12">
      <t>ショウケイ</t>
    </rPh>
    <phoneticPr fontId="17"/>
  </si>
  <si>
    <t>　　　　　　　・面積　</t>
    <rPh sb="8" eb="10">
      <t>メンセキ</t>
    </rPh>
    <phoneticPr fontId="17"/>
  </si>
  <si>
    <t>増減率</t>
    <rPh sb="0" eb="3">
      <t>ゾウゲンリツ</t>
    </rPh>
    <phoneticPr fontId="17"/>
  </si>
  <si>
    <t xml:space="preserve">                （単位：千円、％）</t>
    <rPh sb="17" eb="19">
      <t>タンイ</t>
    </rPh>
    <rPh sb="20" eb="22">
      <t>センエン</t>
    </rPh>
    <phoneticPr fontId="17"/>
  </si>
  <si>
    <t xml:space="preserve">          計　     （Ａ）</t>
    <rPh sb="10" eb="11">
      <t>ケイ</t>
    </rPh>
    <phoneticPr fontId="17"/>
  </si>
  <si>
    <t>計　（Ａ）－（Ｂ） （Ｃ）</t>
    <rPh sb="0" eb="1">
      <t>ケイ</t>
    </rPh>
    <phoneticPr fontId="17"/>
  </si>
  <si>
    <t>自動車取得税減収補てん臨時交付金</t>
    <rPh sb="0" eb="3">
      <t>ジドウシャ</t>
    </rPh>
    <rPh sb="3" eb="6">
      <t>シュトクゼイ</t>
    </rPh>
    <rPh sb="6" eb="8">
      <t>ゲンシュウ</t>
    </rPh>
    <rPh sb="8" eb="9">
      <t>ホ</t>
    </rPh>
    <rPh sb="11" eb="13">
      <t>リンジ</t>
    </rPh>
    <rPh sb="13" eb="16">
      <t>コウフキン</t>
    </rPh>
    <phoneticPr fontId="17"/>
  </si>
  <si>
    <t>軽油引取税減収補てん臨時交付金</t>
    <rPh sb="0" eb="2">
      <t>ケイユ</t>
    </rPh>
    <rPh sb="2" eb="5">
      <t>ヒキトリゼイ</t>
    </rPh>
    <rPh sb="5" eb="7">
      <t>ゲンシュウ</t>
    </rPh>
    <rPh sb="7" eb="8">
      <t>ホ</t>
    </rPh>
    <rPh sb="10" eb="12">
      <t>リンジ</t>
    </rPh>
    <rPh sb="12" eb="15">
      <t>コウフキン</t>
    </rPh>
    <phoneticPr fontId="17"/>
  </si>
  <si>
    <t>地方道路譲与税減収補てん臨時交付金</t>
    <rPh sb="0" eb="2">
      <t>チホウ</t>
    </rPh>
    <rPh sb="2" eb="4">
      <t>ドウロ</t>
    </rPh>
    <rPh sb="4" eb="7">
      <t>ジョウヨゼイ</t>
    </rPh>
    <rPh sb="7" eb="9">
      <t>ゲンシュウ</t>
    </rPh>
    <rPh sb="9" eb="10">
      <t>ホ</t>
    </rPh>
    <rPh sb="12" eb="14">
      <t>リンジ</t>
    </rPh>
    <rPh sb="14" eb="17">
      <t>コウフキン</t>
    </rPh>
    <phoneticPr fontId="17"/>
  </si>
  <si>
    <t>　高等学校費・教職員数</t>
    <rPh sb="1" eb="3">
      <t>コウトウ</t>
    </rPh>
    <rPh sb="3" eb="5">
      <t>ガッコウ</t>
    </rPh>
    <rPh sb="5" eb="6">
      <t>ヒ</t>
    </rPh>
    <rPh sb="7" eb="8">
      <t>キョウ</t>
    </rPh>
    <rPh sb="8" eb="10">
      <t>ショクイン</t>
    </rPh>
    <rPh sb="10" eb="11">
      <t>スウ</t>
    </rPh>
    <phoneticPr fontId="17"/>
  </si>
  <si>
    <t>　　　　　　・生徒数</t>
    <rPh sb="7" eb="10">
      <t>セイトスウ</t>
    </rPh>
    <phoneticPr fontId="17"/>
  </si>
  <si>
    <t>　その他の教育費・人口</t>
    <rPh sb="1" eb="4">
      <t>ソノタ</t>
    </rPh>
    <rPh sb="5" eb="7">
      <t>キョウイクヒ</t>
    </rPh>
    <rPh sb="7" eb="8">
      <t>ヒ</t>
    </rPh>
    <rPh sb="9" eb="11">
      <t>ジンコウ</t>
    </rPh>
    <phoneticPr fontId="17"/>
  </si>
  <si>
    <t>　　　　　　　　・幼児数</t>
    <rPh sb="9" eb="11">
      <t>ヨウジ</t>
    </rPh>
    <rPh sb="11" eb="12">
      <t>スウ</t>
    </rPh>
    <phoneticPr fontId="17"/>
  </si>
  <si>
    <t>　高齢者保健福祉費・65歳以上</t>
    <rPh sb="1" eb="4">
      <t>コウレイシャ</t>
    </rPh>
    <rPh sb="4" eb="6">
      <t>ホケン</t>
    </rPh>
    <rPh sb="6" eb="9">
      <t>フクシヒ</t>
    </rPh>
    <rPh sb="12" eb="15">
      <t>サイイジョウ</t>
    </rPh>
    <phoneticPr fontId="17"/>
  </si>
  <si>
    <t>　 　　         　・75歳以上</t>
    <rPh sb="17" eb="20">
      <t>サイイジョウ</t>
    </rPh>
    <phoneticPr fontId="17"/>
  </si>
  <si>
    <t xml:space="preserve">  林野水産行政費</t>
    <rPh sb="2" eb="4">
      <t>リンヤ</t>
    </rPh>
    <rPh sb="4" eb="6">
      <t>スイサン</t>
    </rPh>
    <rPh sb="6" eb="8">
      <t>ギョウセイ</t>
    </rPh>
    <rPh sb="8" eb="9">
      <t>ヒ</t>
    </rPh>
    <phoneticPr fontId="17"/>
  </si>
  <si>
    <t>　戸籍住民基本台帳費・戸籍数</t>
    <rPh sb="1" eb="3">
      <t>コセキ</t>
    </rPh>
    <rPh sb="3" eb="5">
      <t>ジュウミン</t>
    </rPh>
    <rPh sb="5" eb="7">
      <t>キホン</t>
    </rPh>
    <rPh sb="7" eb="9">
      <t>ダイチョウ</t>
    </rPh>
    <rPh sb="9" eb="10">
      <t>ヒ</t>
    </rPh>
    <rPh sb="11" eb="13">
      <t>コセキ</t>
    </rPh>
    <rPh sb="13" eb="14">
      <t>スウ</t>
    </rPh>
    <phoneticPr fontId="17"/>
  </si>
  <si>
    <t>　　　　　　　　　　・世帯数</t>
    <rPh sb="11" eb="13">
      <t>セタイ</t>
    </rPh>
    <rPh sb="13" eb="14">
      <t>スウ</t>
    </rPh>
    <phoneticPr fontId="17"/>
  </si>
  <si>
    <t>　補正予算債・H10年度以前</t>
    <rPh sb="1" eb="3">
      <t>ホセイ</t>
    </rPh>
    <rPh sb="3" eb="5">
      <t>ヨサン</t>
    </rPh>
    <rPh sb="5" eb="6">
      <t>サイ</t>
    </rPh>
    <rPh sb="10" eb="12">
      <t>ネンド</t>
    </rPh>
    <rPh sb="12" eb="14">
      <t>イゼン</t>
    </rPh>
    <phoneticPr fontId="17"/>
  </si>
  <si>
    <t>　補正予算債・H11年度以降</t>
    <rPh sb="1" eb="3">
      <t>ホセイ</t>
    </rPh>
    <rPh sb="3" eb="5">
      <t>ヨサン</t>
    </rPh>
    <rPh sb="5" eb="6">
      <t>サイ</t>
    </rPh>
    <rPh sb="10" eb="12">
      <t>ネンド</t>
    </rPh>
    <rPh sb="12" eb="14">
      <t>イコウ</t>
    </rPh>
    <phoneticPr fontId="17"/>
  </si>
  <si>
    <t>　地方税減収補てん債</t>
    <rPh sb="1" eb="4">
      <t>チホウゼイ</t>
    </rPh>
    <rPh sb="4" eb="6">
      <t>ゲンシュウ</t>
    </rPh>
    <rPh sb="6" eb="10">
      <t>ホテンサイ</t>
    </rPh>
    <phoneticPr fontId="17"/>
  </si>
  <si>
    <t>　地域改善対策特定事業債</t>
    <rPh sb="1" eb="3">
      <t>チイキ</t>
    </rPh>
    <rPh sb="3" eb="5">
      <t>カイゼン</t>
    </rPh>
    <rPh sb="5" eb="7">
      <t>タイサク</t>
    </rPh>
    <rPh sb="7" eb="9">
      <t>トクテイ</t>
    </rPh>
    <rPh sb="9" eb="11">
      <t>ジギョウ</t>
    </rPh>
    <rPh sb="11" eb="12">
      <t>サイ</t>
    </rPh>
    <phoneticPr fontId="17"/>
  </si>
  <si>
    <t>　石油コンビナート等債</t>
    <rPh sb="1" eb="3">
      <t>セキユ</t>
    </rPh>
    <rPh sb="9" eb="10">
      <t>トウ</t>
    </rPh>
    <rPh sb="10" eb="11">
      <t>サイ</t>
    </rPh>
    <phoneticPr fontId="17"/>
  </si>
  <si>
    <t>　地震対策緊急整備事業債</t>
    <rPh sb="1" eb="3">
      <t>ジシン</t>
    </rPh>
    <rPh sb="3" eb="5">
      <t>タイサク</t>
    </rPh>
    <rPh sb="5" eb="7">
      <t>キンキュウ</t>
    </rPh>
    <rPh sb="7" eb="9">
      <t>セイビ</t>
    </rPh>
    <rPh sb="9" eb="12">
      <t>ジギョウサイ</t>
    </rPh>
    <phoneticPr fontId="17"/>
  </si>
  <si>
    <t>　原子力発電施設等立地地域振興債</t>
    <rPh sb="1" eb="4">
      <t>ゲンシリョク</t>
    </rPh>
    <rPh sb="4" eb="6">
      <t>ハツデン</t>
    </rPh>
    <rPh sb="6" eb="8">
      <t>シセツ</t>
    </rPh>
    <rPh sb="8" eb="9">
      <t>トウ</t>
    </rPh>
    <rPh sb="9" eb="11">
      <t>リッチ</t>
    </rPh>
    <rPh sb="11" eb="13">
      <t>チイキ</t>
    </rPh>
    <rPh sb="13" eb="15">
      <t>シンコウ</t>
    </rPh>
    <rPh sb="15" eb="16">
      <t>サイ</t>
    </rPh>
    <phoneticPr fontId="17"/>
  </si>
  <si>
    <t>C/B×100</t>
    <phoneticPr fontId="4"/>
  </si>
  <si>
    <t>町村計</t>
    <phoneticPr fontId="4"/>
  </si>
  <si>
    <t>県　 計</t>
    <phoneticPr fontId="4"/>
  </si>
  <si>
    <t>市　 計</t>
    <phoneticPr fontId="4"/>
  </si>
  <si>
    <t>町村計</t>
    <rPh sb="0" eb="1">
      <t>マチ</t>
    </rPh>
    <rPh sb="1" eb="2">
      <t>ムラ</t>
    </rPh>
    <rPh sb="2" eb="3">
      <t>ケイ</t>
    </rPh>
    <phoneticPr fontId="5"/>
  </si>
  <si>
    <t>県　 計</t>
    <rPh sb="0" eb="1">
      <t>ケン</t>
    </rPh>
    <rPh sb="3" eb="4">
      <t>ケイ</t>
    </rPh>
    <phoneticPr fontId="5"/>
  </si>
  <si>
    <t>市　 計</t>
    <rPh sb="0" eb="1">
      <t>シ</t>
    </rPh>
    <rPh sb="3" eb="4">
      <t>ケイ</t>
    </rPh>
    <phoneticPr fontId="5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</si>
  <si>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5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</si>
  <si>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</si>
  <si>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（錯誤額含む）</t>
    <rPh sb="1" eb="3">
      <t>サクゴ</t>
    </rPh>
    <rPh sb="3" eb="4">
      <t>ガク</t>
    </rPh>
    <rPh sb="4" eb="5">
      <t>フク</t>
    </rPh>
    <phoneticPr fontId="5"/>
  </si>
  <si>
    <t>増減率</t>
    <rPh sb="0" eb="2">
      <t>ゾウゲン</t>
    </rPh>
    <rPh sb="2" eb="3">
      <t>リツ</t>
    </rPh>
    <phoneticPr fontId="5"/>
  </si>
  <si>
    <t>G／Ｆ×100</t>
    <phoneticPr fontId="5"/>
  </si>
  <si>
    <t>H</t>
    <phoneticPr fontId="5"/>
  </si>
  <si>
    <t>番号</t>
    <rPh sb="0" eb="2">
      <t>バンゴウ</t>
    </rPh>
    <phoneticPr fontId="5"/>
  </si>
  <si>
    <t>（単位：千円、％）</t>
    <rPh sb="1" eb="3">
      <t>タンイ</t>
    </rPh>
    <rPh sb="4" eb="6">
      <t>センエン</t>
    </rPh>
    <phoneticPr fontId="5"/>
  </si>
  <si>
    <t>（３）基準財政需要額対前年度比較</t>
    <rPh sb="3" eb="5">
      <t>キジュン</t>
    </rPh>
    <rPh sb="5" eb="7">
      <t>ザイセイ</t>
    </rPh>
    <rPh sb="7" eb="10">
      <t>ジュヨウガク</t>
    </rPh>
    <rPh sb="10" eb="11">
      <t>タイ</t>
    </rPh>
    <rPh sb="11" eb="14">
      <t>ゼンネンドヒ</t>
    </rPh>
    <rPh sb="14" eb="16">
      <t>ヒカク</t>
    </rPh>
    <phoneticPr fontId="17"/>
  </si>
  <si>
    <t>（４）基準財政収入額対前年度比較</t>
    <rPh sb="3" eb="5">
      <t>キジュン</t>
    </rPh>
    <rPh sb="5" eb="7">
      <t>ザイセイ</t>
    </rPh>
    <rPh sb="7" eb="10">
      <t>シュウニュウガク</t>
    </rPh>
    <rPh sb="10" eb="11">
      <t>タイ</t>
    </rPh>
    <rPh sb="11" eb="13">
      <t>ゼンネン</t>
    </rPh>
    <rPh sb="13" eb="14">
      <t>ド</t>
    </rPh>
    <rPh sb="14" eb="16">
      <t>ヒカク</t>
    </rPh>
    <phoneticPr fontId="17"/>
  </si>
  <si>
    <r>
      <t xml:space="preserve">  　　　　　　  ・</t>
    </r>
    <r>
      <rPr>
        <sz val="7"/>
        <color indexed="8"/>
        <rFont val="ＭＳ ゴシック"/>
        <family val="3"/>
        <charset val="128"/>
      </rPr>
      <t>耕地及び林野面積　</t>
    </r>
    <rPh sb="11" eb="13">
      <t>コウチ</t>
    </rPh>
    <rPh sb="13" eb="14">
      <t>オヨ</t>
    </rPh>
    <rPh sb="15" eb="17">
      <t>リンヤ</t>
    </rPh>
    <rPh sb="17" eb="19">
      <t>メンセキ</t>
    </rPh>
    <phoneticPr fontId="17"/>
  </si>
  <si>
    <t>　※　各年度の数値とも、合併算定替に基づくものとなっている。</t>
    <rPh sb="3" eb="6">
      <t>カクネンド</t>
    </rPh>
    <rPh sb="7" eb="9">
      <t>スウチ</t>
    </rPh>
    <rPh sb="12" eb="14">
      <t>ガッペイ</t>
    </rPh>
    <rPh sb="14" eb="16">
      <t>サンテイ</t>
    </rPh>
    <rPh sb="16" eb="17">
      <t>ガ</t>
    </rPh>
    <rPh sb="18" eb="19">
      <t>モト</t>
    </rPh>
    <phoneticPr fontId="17"/>
  </si>
  <si>
    <t>　※　各年度の数値とも、合併算定替に基づくものとなっている。</t>
    <rPh sb="3" eb="4">
      <t>カク</t>
    </rPh>
    <rPh sb="4" eb="6">
      <t>ネンド</t>
    </rPh>
    <rPh sb="7" eb="9">
      <t>スウチ</t>
    </rPh>
    <rPh sb="12" eb="14">
      <t>ガッペイ</t>
    </rPh>
    <rPh sb="14" eb="16">
      <t>サンテイ</t>
    </rPh>
    <rPh sb="16" eb="17">
      <t>ガ</t>
    </rPh>
    <rPh sb="18" eb="19">
      <t>モト</t>
    </rPh>
    <phoneticPr fontId="17"/>
  </si>
  <si>
    <t>〃</t>
    <phoneticPr fontId="17"/>
  </si>
  <si>
    <t>児童手当特例交付金</t>
    <phoneticPr fontId="17"/>
  </si>
  <si>
    <t>減収補てん特例交付金</t>
    <phoneticPr fontId="17"/>
  </si>
  <si>
    <t>交付基準額(錯誤除き)（Ｆ）－（Ｃ）</t>
    <rPh sb="0" eb="2">
      <t>コウフ</t>
    </rPh>
    <rPh sb="2" eb="5">
      <t>キジュンガク</t>
    </rPh>
    <rPh sb="6" eb="8">
      <t>サクゴ</t>
    </rPh>
    <rPh sb="8" eb="9">
      <t>ノゾ</t>
    </rPh>
    <phoneticPr fontId="17"/>
  </si>
  <si>
    <t>交付基準額(錯誤含む)（Ｈ）－（Ｅ）</t>
    <rPh sb="0" eb="2">
      <t>コウフ</t>
    </rPh>
    <rPh sb="2" eb="5">
      <t>キジュンガク</t>
    </rPh>
    <rPh sb="6" eb="8">
      <t>サクゴ</t>
    </rPh>
    <rPh sb="8" eb="9">
      <t>フク</t>
    </rPh>
    <phoneticPr fontId="17"/>
  </si>
  <si>
    <t>（１）普通交付税市町村別決定額</t>
    <rPh sb="3" eb="5">
      <t>フツウ</t>
    </rPh>
    <rPh sb="5" eb="8">
      <t>コウフゼイ</t>
    </rPh>
    <rPh sb="8" eb="11">
      <t>シチョウソン</t>
    </rPh>
    <rPh sb="11" eb="12">
      <t>ベツ</t>
    </rPh>
    <rPh sb="12" eb="15">
      <t>ケッテイガク</t>
    </rPh>
    <phoneticPr fontId="4"/>
  </si>
  <si>
    <t>地方揮発油譲与税</t>
    <rPh sb="0" eb="2">
      <t>チホウ</t>
    </rPh>
    <rPh sb="2" eb="5">
      <t>キハツユ</t>
    </rPh>
    <rPh sb="5" eb="8">
      <t>ジョウヨゼイ</t>
    </rPh>
    <phoneticPr fontId="17"/>
  </si>
  <si>
    <t>平成22年度</t>
    <phoneticPr fontId="4"/>
  </si>
  <si>
    <t>平成22年度</t>
    <rPh sb="0" eb="2">
      <t>ヘイセイ</t>
    </rPh>
    <rPh sb="4" eb="6">
      <t>ホンネンド</t>
    </rPh>
    <phoneticPr fontId="17"/>
  </si>
  <si>
    <r>
      <t>　</t>
    </r>
    <r>
      <rPr>
        <sz val="7"/>
        <color indexed="8"/>
        <rFont val="ＭＳ ゴシック"/>
        <family val="3"/>
        <charset val="128"/>
      </rPr>
      <t>雇用対策・地域資源活用臨時特例費</t>
    </r>
    <rPh sb="1" eb="3">
      <t>コヨウ</t>
    </rPh>
    <rPh sb="3" eb="5">
      <t>タイサク</t>
    </rPh>
    <rPh sb="6" eb="8">
      <t>チイキ</t>
    </rPh>
    <rPh sb="8" eb="10">
      <t>シゲン</t>
    </rPh>
    <rPh sb="10" eb="12">
      <t>カツヨウ</t>
    </rPh>
    <rPh sb="12" eb="14">
      <t>リンジ</t>
    </rPh>
    <rPh sb="14" eb="16">
      <t>トクレイ</t>
    </rPh>
    <rPh sb="16" eb="17">
      <t>ヒ</t>
    </rPh>
    <phoneticPr fontId="17"/>
  </si>
  <si>
    <t>（再算定後）</t>
    <rPh sb="1" eb="4">
      <t>サイサンテイ</t>
    </rPh>
    <rPh sb="4" eb="5">
      <t>ゴ</t>
    </rPh>
    <phoneticPr fontId="4"/>
  </si>
  <si>
    <t>平成23年度</t>
    <phoneticPr fontId="4"/>
  </si>
  <si>
    <t>１　平成２３年度普通交付税決定状況</t>
    <rPh sb="2" eb="4">
      <t>ヘイセイ</t>
    </rPh>
    <rPh sb="6" eb="8">
      <t>ネンド</t>
    </rPh>
    <rPh sb="8" eb="10">
      <t>フツウ</t>
    </rPh>
    <rPh sb="10" eb="13">
      <t>コウフゼイ</t>
    </rPh>
    <rPh sb="13" eb="15">
      <t>ケッテイ</t>
    </rPh>
    <rPh sb="15" eb="17">
      <t>ジョウキョウ</t>
    </rPh>
    <phoneticPr fontId="4"/>
  </si>
  <si>
    <t>平成23年度</t>
    <rPh sb="0" eb="2">
      <t>ヘイセイ</t>
    </rPh>
    <rPh sb="4" eb="6">
      <t>ホンネンド</t>
    </rPh>
    <phoneticPr fontId="17"/>
  </si>
  <si>
    <r>
      <t>　</t>
    </r>
    <r>
      <rPr>
        <sz val="7"/>
        <color indexed="8"/>
        <rFont val="ＭＳ ゴシック"/>
        <family val="3"/>
        <charset val="128"/>
      </rPr>
      <t>雇用対策・地域資源活用推進費</t>
    </r>
    <rPh sb="1" eb="3">
      <t>コヨウ</t>
    </rPh>
    <rPh sb="3" eb="5">
      <t>タイサク</t>
    </rPh>
    <rPh sb="6" eb="8">
      <t>チイキ</t>
    </rPh>
    <rPh sb="8" eb="10">
      <t>シゲン</t>
    </rPh>
    <rPh sb="10" eb="12">
      <t>カツヨウ</t>
    </rPh>
    <rPh sb="12" eb="14">
      <t>スイシン</t>
    </rPh>
    <rPh sb="14" eb="15">
      <t>ヒ</t>
    </rPh>
    <phoneticPr fontId="17"/>
  </si>
  <si>
    <t>事業所税</t>
  </si>
  <si>
    <t>利子割交付金</t>
  </si>
  <si>
    <t>配当割交付金</t>
  </si>
  <si>
    <t>株式等譲渡所得割</t>
  </si>
  <si>
    <t>地方消費税</t>
  </si>
  <si>
    <t>市町村交付金</t>
  </si>
  <si>
    <t>ゴルフ場利用税</t>
  </si>
  <si>
    <t>自動車取得税</t>
  </si>
  <si>
    <t>軽油引取税交付金</t>
  </si>
  <si>
    <t>特別とん譲与税</t>
  </si>
  <si>
    <t>石油ガス譲与税</t>
  </si>
  <si>
    <t>自動車重量譲与税</t>
  </si>
  <si>
    <t>航空機燃料譲与税</t>
  </si>
  <si>
    <t>交通安全対策</t>
  </si>
  <si>
    <t>小　計</t>
  </si>
  <si>
    <t>地方特例交付金</t>
  </si>
  <si>
    <t>（減収補てん）</t>
  </si>
  <si>
    <t>低工法等による</t>
  </si>
  <si>
    <t>財政力指数</t>
    <rPh sb="0" eb="3">
      <t>ザイセイリョク</t>
    </rPh>
    <rPh sb="3" eb="5">
      <t>シスウ</t>
    </rPh>
    <phoneticPr fontId="5"/>
  </si>
  <si>
    <t>（単年度）</t>
    <rPh sb="1" eb="4">
      <t>タンネンド</t>
    </rPh>
    <phoneticPr fontId="5"/>
  </si>
  <si>
    <t>Ｉ</t>
    <phoneticPr fontId="5"/>
  </si>
  <si>
    <t>（３ヶ年平均）</t>
    <rPh sb="3" eb="4">
      <t>ネン</t>
    </rPh>
    <rPh sb="4" eb="6">
      <t>ヘイキン</t>
    </rPh>
    <phoneticPr fontId="5"/>
  </si>
  <si>
    <t>左の内訳</t>
    <rPh sb="0" eb="1">
      <t>ヒダリ</t>
    </rPh>
    <rPh sb="2" eb="4">
      <t>ウチワケ</t>
    </rPh>
    <phoneticPr fontId="17"/>
  </si>
  <si>
    <t>（参考）</t>
    <rPh sb="1" eb="3">
      <t>サンコウ</t>
    </rPh>
    <phoneticPr fontId="17"/>
  </si>
  <si>
    <t xml:space="preserve">  市町村名</t>
  </si>
  <si>
    <t>地方交付税</t>
    <rPh sb="0" eb="2">
      <t>チホウ</t>
    </rPh>
    <rPh sb="2" eb="5">
      <t>コウフゼイ</t>
    </rPh>
    <phoneticPr fontId="17"/>
  </si>
  <si>
    <t>普通交付税</t>
    <rPh sb="0" eb="2">
      <t>フツウ</t>
    </rPh>
    <rPh sb="2" eb="5">
      <t>コウフゼイ</t>
    </rPh>
    <phoneticPr fontId="17"/>
  </si>
  <si>
    <t>特別交付税</t>
    <rPh sb="0" eb="2">
      <t>トクベツ</t>
    </rPh>
    <rPh sb="2" eb="5">
      <t>コウフゼイ</t>
    </rPh>
    <phoneticPr fontId="17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</si>
  <si>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7"/>
  </si>
  <si>
    <t>発行可能額</t>
    <rPh sb="0" eb="2">
      <t>ハッコウ</t>
    </rPh>
    <rPh sb="2" eb="4">
      <t>カノウ</t>
    </rPh>
    <rPh sb="4" eb="5">
      <t>ガク</t>
    </rPh>
    <phoneticPr fontId="17"/>
  </si>
  <si>
    <t>さいたま市</t>
    <rPh sb="0" eb="5">
      <t>サイタマシ</t>
    </rPh>
    <phoneticPr fontId="17"/>
  </si>
  <si>
    <t>大　都　市　計</t>
    <rPh sb="0" eb="1">
      <t>ダイ</t>
    </rPh>
    <rPh sb="2" eb="3">
      <t>ミヤコ</t>
    </rPh>
    <rPh sb="4" eb="5">
      <t>シ</t>
    </rPh>
    <rPh sb="6" eb="7">
      <t>ケイ</t>
    </rPh>
    <phoneticPr fontId="17"/>
  </si>
  <si>
    <t>ときがわ町</t>
    <rPh sb="4" eb="5">
      <t>マチ</t>
    </rPh>
    <phoneticPr fontId="17"/>
  </si>
  <si>
    <t>町　村　計</t>
    <rPh sb="2" eb="3">
      <t>ムラ</t>
    </rPh>
    <phoneticPr fontId="17"/>
  </si>
  <si>
    <t>県　　計</t>
    <phoneticPr fontId="17"/>
  </si>
  <si>
    <t>ふじみ野市</t>
    <rPh sb="3" eb="4">
      <t>ノ</t>
    </rPh>
    <rPh sb="4" eb="5">
      <t>シ</t>
    </rPh>
    <phoneticPr fontId="17"/>
  </si>
  <si>
    <t>都　市　計</t>
    <rPh sb="0" eb="3">
      <t>トシ</t>
    </rPh>
    <phoneticPr fontId="17"/>
  </si>
  <si>
    <t>（単位：千円、％）</t>
    <phoneticPr fontId="17"/>
  </si>
  <si>
    <t>増減額</t>
    <rPh sb="0" eb="3">
      <t>ゾウゲンガク</t>
    </rPh>
    <phoneticPr fontId="17"/>
  </si>
  <si>
    <t>増 減 率</t>
    <phoneticPr fontId="17"/>
  </si>
  <si>
    <t>増 減 率</t>
  </si>
  <si>
    <t>交付決定額</t>
    <rPh sb="0" eb="2">
      <t>コウフ</t>
    </rPh>
    <phoneticPr fontId="17"/>
  </si>
  <si>
    <t>Ａ－Ｂ</t>
    <phoneticPr fontId="17"/>
  </si>
  <si>
    <t>Ｃ／Ｂ×１００</t>
    <phoneticPr fontId="17"/>
  </si>
  <si>
    <t>Ｃ／Ｂ×１００</t>
  </si>
  <si>
    <t>県　　計</t>
    <phoneticPr fontId="17"/>
  </si>
  <si>
    <t>Ａ</t>
    <phoneticPr fontId="17"/>
  </si>
  <si>
    <t>Ｂ</t>
    <phoneticPr fontId="17"/>
  </si>
  <si>
    <t>Ｃ</t>
    <phoneticPr fontId="17"/>
  </si>
  <si>
    <t>Ｄ</t>
    <phoneticPr fontId="17"/>
  </si>
  <si>
    <t>※</t>
    <phoneticPr fontId="5"/>
  </si>
  <si>
    <t>Ｊ</t>
    <phoneticPr fontId="5"/>
  </si>
  <si>
    <t>※　需要額・収入額は合併算定替の数値を使用している（市町村名の後ろに※を付けた団体は合併算定替を適用）。</t>
    <rPh sb="2" eb="5">
      <t>ジュヨウガク</t>
    </rPh>
    <rPh sb="6" eb="9">
      <t>シュウニュウガク</t>
    </rPh>
    <rPh sb="10" eb="12">
      <t>ガッペイ</t>
    </rPh>
    <rPh sb="12" eb="14">
      <t>サンテイ</t>
    </rPh>
    <rPh sb="14" eb="15">
      <t>タイ</t>
    </rPh>
    <rPh sb="16" eb="18">
      <t>スウチ</t>
    </rPh>
    <rPh sb="19" eb="21">
      <t>シヨウ</t>
    </rPh>
    <rPh sb="26" eb="29">
      <t>シチョウソン</t>
    </rPh>
    <rPh sb="29" eb="30">
      <t>メイ</t>
    </rPh>
    <rPh sb="31" eb="32">
      <t>ウシ</t>
    </rPh>
    <rPh sb="36" eb="37">
      <t>ツ</t>
    </rPh>
    <rPh sb="39" eb="41">
      <t>ダンタイ</t>
    </rPh>
    <rPh sb="42" eb="44">
      <t>ガッペイ</t>
    </rPh>
    <rPh sb="44" eb="46">
      <t>サンテイ</t>
    </rPh>
    <rPh sb="46" eb="47">
      <t>ガ</t>
    </rPh>
    <rPh sb="48" eb="50">
      <t>テキヨウ</t>
    </rPh>
    <phoneticPr fontId="14"/>
  </si>
  <si>
    <t>白岡市</t>
    <rPh sb="0" eb="2">
      <t>シラオカ</t>
    </rPh>
    <rPh sb="2" eb="3">
      <t>シ</t>
    </rPh>
    <phoneticPr fontId="5"/>
  </si>
  <si>
    <t>震災復興</t>
    <rPh sb="0" eb="2">
      <t>シンサイ</t>
    </rPh>
    <rPh sb="2" eb="4">
      <t>フッコウ</t>
    </rPh>
    <phoneticPr fontId="5"/>
  </si>
  <si>
    <t>特別交付税</t>
    <rPh sb="0" eb="2">
      <t>トクベツ</t>
    </rPh>
    <rPh sb="2" eb="5">
      <t>コウフゼイ</t>
    </rPh>
    <phoneticPr fontId="5"/>
  </si>
  <si>
    <t>白岡市</t>
    <rPh sb="2" eb="3">
      <t>シ</t>
    </rPh>
    <phoneticPr fontId="5"/>
  </si>
  <si>
    <t>県　　計</t>
    <phoneticPr fontId="17"/>
  </si>
  <si>
    <t>（単位：千円）</t>
    <phoneticPr fontId="17"/>
  </si>
  <si>
    <t>※　財源不足額各計の（　）内は財源超過額</t>
    <phoneticPr fontId="5"/>
  </si>
  <si>
    <t>Ⅰ</t>
  </si>
  <si>
    <t>Ⅱ</t>
  </si>
  <si>
    <t>C－D</t>
  </si>
  <si>
    <r>
      <rPr>
        <sz val="8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Ｂ</t>
    </r>
    <phoneticPr fontId="17"/>
  </si>
  <si>
    <t>（住宅借入金等特別税額控除分）である。</t>
  </si>
  <si>
    <t>※</t>
    <phoneticPr fontId="5"/>
  </si>
  <si>
    <t>　A×調整率 　 D</t>
    <rPh sb="3" eb="5">
      <t>チョウセイ</t>
    </rPh>
    <rPh sb="5" eb="6">
      <t>リツ</t>
    </rPh>
    <phoneticPr fontId="5"/>
  </si>
  <si>
    <t>平成28年度決定額</t>
    <rPh sb="0" eb="2">
      <t>ヘイセイ</t>
    </rPh>
    <rPh sb="4" eb="6">
      <t>ネンド</t>
    </rPh>
    <rPh sb="6" eb="9">
      <t>ケッテイガク</t>
    </rPh>
    <phoneticPr fontId="5"/>
  </si>
  <si>
    <t>平成29年度決定額</t>
    <rPh sb="0" eb="2">
      <t>ヘイセイ</t>
    </rPh>
    <rPh sb="4" eb="6">
      <t>ネンド</t>
    </rPh>
    <rPh sb="6" eb="9">
      <t>ケッテイガク</t>
    </rPh>
    <phoneticPr fontId="5"/>
  </si>
  <si>
    <t>鶴ケ島市</t>
  </si>
  <si>
    <t>A－B</t>
    <phoneticPr fontId="5"/>
  </si>
  <si>
    <t>C－D</t>
    <phoneticPr fontId="5"/>
  </si>
  <si>
    <t>E－Ｆ</t>
    <phoneticPr fontId="5"/>
  </si>
  <si>
    <t>G／Ｆ×100</t>
    <phoneticPr fontId="5"/>
  </si>
  <si>
    <t>A</t>
    <phoneticPr fontId="5"/>
  </si>
  <si>
    <t>B</t>
    <phoneticPr fontId="5"/>
  </si>
  <si>
    <t>C</t>
    <phoneticPr fontId="5"/>
  </si>
  <si>
    <t>E</t>
    <phoneticPr fontId="5"/>
  </si>
  <si>
    <t>Ｆ</t>
    <phoneticPr fontId="5"/>
  </si>
  <si>
    <t>Ｇ</t>
    <phoneticPr fontId="5"/>
  </si>
  <si>
    <t>H</t>
    <phoneticPr fontId="5"/>
  </si>
  <si>
    <t>川口市※</t>
    <phoneticPr fontId="5"/>
  </si>
  <si>
    <t>加須市※</t>
    <phoneticPr fontId="5"/>
  </si>
  <si>
    <t>久喜市※</t>
    <phoneticPr fontId="5"/>
  </si>
  <si>
    <t>※　市町村番号及び市町村名は、平成30年3月31日現在　</t>
    <phoneticPr fontId="14"/>
  </si>
  <si>
    <t>［参考］平成29年度地方交付税の算定状況
　２　普通交付税</t>
    <rPh sb="24" eb="26">
      <t>フツウ</t>
    </rPh>
    <rPh sb="26" eb="29">
      <t>コウフゼイ</t>
    </rPh>
    <phoneticPr fontId="5"/>
  </si>
  <si>
    <t>A×調整率    D</t>
    <rPh sb="2" eb="4">
      <t>チョウセイ</t>
    </rPh>
    <rPh sb="4" eb="5">
      <t>リツ</t>
    </rPh>
    <phoneticPr fontId="5"/>
  </si>
  <si>
    <t>［参考］平成29年度地方交付税の算定状況
　３　特別交付税</t>
    <rPh sb="24" eb="26">
      <t>トクベツ</t>
    </rPh>
    <rPh sb="26" eb="29">
      <t>コウフゼイ</t>
    </rPh>
    <phoneticPr fontId="17"/>
  </si>
  <si>
    <t>平成２９年度</t>
  </si>
  <si>
    <t>平成２９年度</t>
    <phoneticPr fontId="17"/>
  </si>
  <si>
    <t>平成２８年度</t>
  </si>
  <si>
    <t>平成２８年度</t>
    <phoneticPr fontId="17"/>
  </si>
  <si>
    <t>平成２９年度</t>
    <phoneticPr fontId="17"/>
  </si>
  <si>
    <t>市町村番号及び市町村名は、平成30年3月31日現在</t>
    <rPh sb="0" eb="3">
      <t>シチョウソン</t>
    </rPh>
    <rPh sb="3" eb="5">
      <t>バンゴウ</t>
    </rPh>
    <rPh sb="5" eb="6">
      <t>オヨ</t>
    </rPh>
    <rPh sb="7" eb="10">
      <t>シチョウソン</t>
    </rPh>
    <rPh sb="10" eb="11">
      <t>メイ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ゲンザイ</t>
    </rPh>
    <phoneticPr fontId="5"/>
  </si>
  <si>
    <t>［参考］平成29年度地方交付税の算定状況
　４　震災復興特別交付税</t>
    <rPh sb="24" eb="26">
      <t>シンサイ</t>
    </rPh>
    <rPh sb="26" eb="28">
      <t>フッコウ</t>
    </rPh>
    <rPh sb="28" eb="30">
      <t>トクベツ</t>
    </rPh>
    <rPh sb="30" eb="33">
      <t>コウフゼイ</t>
    </rPh>
    <phoneticPr fontId="17"/>
  </si>
  <si>
    <t>平成２８年度</t>
    <phoneticPr fontId="17"/>
  </si>
  <si>
    <t>［参考］平成29年度地方交付税の算定状況
　５　地方特例交付金</t>
    <rPh sb="24" eb="26">
      <t>チホウ</t>
    </rPh>
    <rPh sb="26" eb="28">
      <t>トクレイ</t>
    </rPh>
    <rPh sb="28" eb="31">
      <t>コウフキン</t>
    </rPh>
    <phoneticPr fontId="27"/>
  </si>
  <si>
    <t>平成２８、２９年度の地方特例交付金ともに、減収補てん特例交付金</t>
    <phoneticPr fontId="5"/>
  </si>
  <si>
    <t>［参考］平成29年度地方交付税の算定状況
　１　総括</t>
    <rPh sb="1" eb="3">
      <t>サンコウ</t>
    </rPh>
    <rPh sb="4" eb="6">
      <t>ヘイセイ</t>
    </rPh>
    <rPh sb="8" eb="10">
      <t>ネンド</t>
    </rPh>
    <rPh sb="10" eb="12">
      <t>チホウ</t>
    </rPh>
    <rPh sb="12" eb="15">
      <t>コウフゼイ</t>
    </rPh>
    <rPh sb="16" eb="18">
      <t>サンテイ</t>
    </rPh>
    <rPh sb="18" eb="20">
      <t>ジョウキョウ</t>
    </rPh>
    <rPh sb="24" eb="26">
      <t>ソウカツ</t>
    </rPh>
    <phoneticPr fontId="17"/>
  </si>
  <si>
    <t>－　</t>
  </si>
  <si>
    <t>皆減　</t>
  </si>
  <si>
    <t>皆増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</si>
</sst>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;&quot;△ &quot;#,##0"/>
    <numFmt numFmtId="178" formatCode="#,##0.0_ "/>
    <numFmt numFmtId="179" formatCode="#,##0.0;[Red]\-#,##0.0"/>
    <numFmt numFmtId="180" formatCode="0.000000000_ "/>
    <numFmt numFmtId="181" formatCode="0.0_ "/>
    <numFmt numFmtId="182" formatCode="#,##0.0;&quot;▲ &quot;#,##0.0"/>
    <numFmt numFmtId="183" formatCode="#,##0;&quot;▲ &quot;#,##0"/>
    <numFmt numFmtId="184" formatCode="0.0;&quot;▲ &quot;0.0"/>
    <numFmt numFmtId="185" formatCode="#,##0.00_);[Red]\(#,##0.00\)"/>
    <numFmt numFmtId="186" formatCode="_ * #,##0_ ;_ * \-#,##0_ ;_ * &quot;-&quot;_ ;@"/>
    <numFmt numFmtId="187" formatCode="#,##0_);\(&quot;▲&quot;#,##0\)"/>
  </numFmts>
  <fonts count="37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sz val="24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ＤＦ特太ゴシック体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3" fillId="0" borderId="0"/>
  </cellStyleXfs>
  <cellXfs count="576">
    <xf numFmtId="0" fontId="0" fillId="0" borderId="0" xfId="0"/>
    <xf numFmtId="0" fontId="6" fillId="0" borderId="0" xfId="0" applyFont="1" applyProtection="1"/>
    <xf numFmtId="0" fontId="6" fillId="0" borderId="0" xfId="0" applyFont="1"/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3" xfId="0" applyFont="1" applyBorder="1" applyProtection="1"/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Protection="1"/>
    <xf numFmtId="0" fontId="6" fillId="0" borderId="0" xfId="0" applyFont="1" applyBorder="1" applyProtection="1"/>
    <xf numFmtId="178" fontId="6" fillId="0" borderId="6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6" fillId="0" borderId="10" xfId="0" applyFont="1" applyBorder="1" applyProtection="1"/>
    <xf numFmtId="178" fontId="6" fillId="0" borderId="5" xfId="0" applyNumberFormat="1" applyFont="1" applyBorder="1" applyAlignment="1" applyProtection="1">
      <alignment horizontal="right"/>
    </xf>
    <xf numFmtId="176" fontId="6" fillId="0" borderId="11" xfId="0" applyNumberFormat="1" applyFont="1" applyBorder="1" applyAlignment="1" applyProtection="1"/>
    <xf numFmtId="176" fontId="6" fillId="0" borderId="11" xfId="0" applyNumberFormat="1" applyFont="1" applyBorder="1" applyProtection="1"/>
    <xf numFmtId="0" fontId="6" fillId="0" borderId="12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176" fontId="6" fillId="0" borderId="12" xfId="0" applyNumberFormat="1" applyFont="1" applyBorder="1" applyProtection="1"/>
    <xf numFmtId="178" fontId="6" fillId="0" borderId="12" xfId="0" applyNumberFormat="1" applyFont="1" applyBorder="1" applyAlignment="1" applyProtection="1">
      <alignment horizontal="right"/>
    </xf>
    <xf numFmtId="176" fontId="6" fillId="0" borderId="0" xfId="0" applyNumberFormat="1" applyFont="1" applyBorder="1" applyProtection="1"/>
    <xf numFmtId="178" fontId="6" fillId="0" borderId="0" xfId="0" applyNumberFormat="1" applyFont="1" applyBorder="1" applyAlignment="1" applyProtection="1">
      <alignment horizontal="right"/>
    </xf>
    <xf numFmtId="176" fontId="6" fillId="0" borderId="5" xfId="0" applyNumberFormat="1" applyFont="1" applyBorder="1" applyProtection="1"/>
    <xf numFmtId="176" fontId="6" fillId="0" borderId="15" xfId="0" applyNumberFormat="1" applyFont="1" applyBorder="1" applyProtection="1"/>
    <xf numFmtId="0" fontId="6" fillId="0" borderId="16" xfId="0" applyFont="1" applyBorder="1" applyProtection="1"/>
    <xf numFmtId="176" fontId="6" fillId="0" borderId="6" xfId="0" applyNumberFormat="1" applyFont="1" applyFill="1" applyBorder="1"/>
    <xf numFmtId="0" fontId="6" fillId="0" borderId="0" xfId="0" applyFont="1" applyFill="1" applyBorder="1" applyProtection="1"/>
    <xf numFmtId="176" fontId="6" fillId="0" borderId="6" xfId="0" applyNumberFormat="1" applyFont="1" applyFill="1" applyBorder="1" applyAlignment="1"/>
    <xf numFmtId="176" fontId="6" fillId="0" borderId="6" xfId="0" applyNumberFormat="1" applyFont="1" applyFill="1" applyBorder="1" applyAlignment="1" applyProtection="1"/>
    <xf numFmtId="0" fontId="6" fillId="0" borderId="10" xfId="0" applyFont="1" applyFill="1" applyBorder="1" applyProtection="1"/>
    <xf numFmtId="176" fontId="6" fillId="0" borderId="5" xfId="0" applyNumberFormat="1" applyFont="1" applyFill="1" applyBorder="1" applyAlignment="1"/>
    <xf numFmtId="176" fontId="6" fillId="0" borderId="5" xfId="0" applyNumberFormat="1" applyFont="1" applyFill="1" applyBorder="1" applyAlignment="1" applyProtection="1"/>
    <xf numFmtId="176" fontId="6" fillId="0" borderId="5" xfId="0" applyNumberFormat="1" applyFont="1" applyFill="1" applyBorder="1"/>
    <xf numFmtId="176" fontId="6" fillId="0" borderId="5" xfId="0" applyNumberFormat="1" applyFont="1" applyFill="1" applyBorder="1" applyProtection="1"/>
    <xf numFmtId="0" fontId="6" fillId="0" borderId="4" xfId="0" applyFont="1" applyFill="1" applyBorder="1" applyProtection="1"/>
    <xf numFmtId="176" fontId="6" fillId="0" borderId="6" xfId="0" applyNumberFormat="1" applyFont="1" applyFill="1" applyBorder="1" applyProtection="1"/>
    <xf numFmtId="176" fontId="6" fillId="0" borderId="12" xfId="0" applyNumberFormat="1" applyFont="1" applyFill="1" applyBorder="1" applyProtection="1"/>
    <xf numFmtId="0" fontId="6" fillId="0" borderId="1" xfId="0" applyFont="1" applyBorder="1" applyProtection="1"/>
    <xf numFmtId="0" fontId="6" fillId="0" borderId="17" xfId="0" applyFont="1" applyBorder="1" applyProtection="1"/>
    <xf numFmtId="0" fontId="6" fillId="0" borderId="1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6" fillId="0" borderId="24" xfId="0" applyFont="1" applyBorder="1" applyAlignment="1" applyProtection="1">
      <alignment horizontal="right"/>
    </xf>
    <xf numFmtId="0" fontId="9" fillId="0" borderId="0" xfId="0" applyFont="1" applyProtection="1"/>
    <xf numFmtId="0" fontId="9" fillId="0" borderId="0" xfId="0" applyFont="1"/>
    <xf numFmtId="0" fontId="6" fillId="0" borderId="25" xfId="0" applyFont="1" applyBorder="1" applyProtection="1"/>
    <xf numFmtId="0" fontId="6" fillId="0" borderId="26" xfId="0" applyFont="1" applyBorder="1" applyProtection="1"/>
    <xf numFmtId="0" fontId="6" fillId="0" borderId="27" xfId="0" applyFont="1" applyBorder="1" applyProtection="1"/>
    <xf numFmtId="0" fontId="6" fillId="0" borderId="28" xfId="0" applyFont="1" applyBorder="1" applyProtection="1"/>
    <xf numFmtId="0" fontId="6" fillId="0" borderId="29" xfId="0" applyFont="1" applyBorder="1" applyProtection="1"/>
    <xf numFmtId="0" fontId="8" fillId="0" borderId="28" xfId="0" applyFont="1" applyBorder="1" applyAlignment="1" applyProtection="1">
      <alignment horizontal="center"/>
    </xf>
    <xf numFmtId="0" fontId="6" fillId="0" borderId="30" xfId="0" applyFont="1" applyBorder="1" applyProtection="1"/>
    <xf numFmtId="0" fontId="12" fillId="0" borderId="0" xfId="0" applyFont="1" applyBorder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right"/>
    </xf>
    <xf numFmtId="0" fontId="11" fillId="0" borderId="0" xfId="0" applyFont="1" applyAlignment="1" applyProtection="1"/>
    <xf numFmtId="0" fontId="12" fillId="0" borderId="0" xfId="0" applyFont="1" applyAlignment="1" applyProtection="1"/>
    <xf numFmtId="38" fontId="15" fillId="0" borderId="0" xfId="1" applyFont="1"/>
    <xf numFmtId="38" fontId="16" fillId="0" borderId="0" xfId="1" applyFont="1"/>
    <xf numFmtId="179" fontId="15" fillId="0" borderId="0" xfId="1" applyNumberFormat="1" applyFont="1"/>
    <xf numFmtId="38" fontId="18" fillId="0" borderId="0" xfId="1" applyFont="1"/>
    <xf numFmtId="38" fontId="7" fillId="0" borderId="0" xfId="1" applyFont="1"/>
    <xf numFmtId="181" fontId="7" fillId="0" borderId="0" xfId="1" applyNumberFormat="1" applyFont="1"/>
    <xf numFmtId="176" fontId="7" fillId="0" borderId="0" xfId="1" applyNumberFormat="1" applyFont="1"/>
    <xf numFmtId="0" fontId="12" fillId="0" borderId="0" xfId="0" applyFont="1" applyBorder="1" applyAlignment="1" applyProtection="1">
      <alignment horizontal="center"/>
    </xf>
    <xf numFmtId="176" fontId="12" fillId="0" borderId="0" xfId="0" applyNumberFormat="1" applyFont="1" applyBorder="1"/>
    <xf numFmtId="176" fontId="12" fillId="0" borderId="0" xfId="0" applyNumberFormat="1" applyFont="1" applyBorder="1" applyProtection="1"/>
    <xf numFmtId="178" fontId="12" fillId="0" borderId="0" xfId="0" applyNumberFormat="1" applyFont="1" applyBorder="1" applyAlignment="1" applyProtection="1">
      <alignment horizontal="right"/>
    </xf>
    <xf numFmtId="38" fontId="15" fillId="0" borderId="31" xfId="1" applyFont="1" applyBorder="1"/>
    <xf numFmtId="0" fontId="9" fillId="0" borderId="25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right" vertical="center"/>
    </xf>
    <xf numFmtId="0" fontId="12" fillId="0" borderId="34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183" fontId="12" fillId="0" borderId="6" xfId="0" applyNumberFormat="1" applyFont="1" applyFill="1" applyBorder="1" applyAlignment="1">
      <alignment vertical="center"/>
    </xf>
    <xf numFmtId="183" fontId="12" fillId="0" borderId="6" xfId="0" applyNumberFormat="1" applyFont="1" applyBorder="1" applyAlignment="1">
      <alignment vertical="center"/>
    </xf>
    <xf numFmtId="183" fontId="12" fillId="0" borderId="6" xfId="0" applyNumberFormat="1" applyFont="1" applyBorder="1" applyAlignment="1" applyProtection="1">
      <alignment vertical="center"/>
    </xf>
    <xf numFmtId="182" fontId="12" fillId="0" borderId="9" xfId="0" applyNumberFormat="1" applyFont="1" applyBorder="1" applyAlignment="1" applyProtection="1">
      <alignment horizontal="right" vertical="center"/>
    </xf>
    <xf numFmtId="178" fontId="12" fillId="0" borderId="34" xfId="0" applyNumberFormat="1" applyFont="1" applyBorder="1" applyAlignment="1" applyProtection="1">
      <alignment horizontal="right" vertical="center"/>
    </xf>
    <xf numFmtId="0" fontId="12" fillId="0" borderId="35" xfId="0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183" fontId="12" fillId="0" borderId="11" xfId="0" applyNumberFormat="1" applyFont="1" applyBorder="1" applyAlignment="1" applyProtection="1">
      <alignment vertical="center"/>
    </xf>
    <xf numFmtId="182" fontId="12" fillId="0" borderId="6" xfId="0" applyNumberFormat="1" applyFont="1" applyBorder="1" applyAlignment="1" applyProtection="1">
      <alignment horizontal="right" vertical="center"/>
    </xf>
    <xf numFmtId="183" fontId="12" fillId="0" borderId="5" xfId="0" applyNumberFormat="1" applyFont="1" applyBorder="1" applyAlignment="1">
      <alignment vertical="center"/>
    </xf>
    <xf numFmtId="183" fontId="12" fillId="0" borderId="15" xfId="0" applyNumberFormat="1" applyFont="1" applyBorder="1" applyAlignment="1" applyProtection="1">
      <alignment vertical="center"/>
    </xf>
    <xf numFmtId="182" fontId="12" fillId="0" borderId="3" xfId="0" applyNumberFormat="1" applyFont="1" applyBorder="1" applyAlignment="1" applyProtection="1">
      <alignment horizontal="right" vertical="center"/>
    </xf>
    <xf numFmtId="0" fontId="12" fillId="0" borderId="36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vertical="center"/>
    </xf>
    <xf numFmtId="183" fontId="12" fillId="0" borderId="12" xfId="0" applyNumberFormat="1" applyFont="1" applyBorder="1" applyAlignment="1" applyProtection="1">
      <alignment vertical="center"/>
    </xf>
    <xf numFmtId="183" fontId="12" fillId="0" borderId="37" xfId="0" applyNumberFormat="1" applyFont="1" applyBorder="1" applyAlignment="1" applyProtection="1">
      <alignment vertical="center"/>
    </xf>
    <xf numFmtId="182" fontId="12" fillId="0" borderId="12" xfId="0" applyNumberFormat="1" applyFont="1" applyBorder="1" applyAlignment="1" applyProtection="1">
      <alignment horizontal="right" vertical="center"/>
    </xf>
    <xf numFmtId="178" fontId="12" fillId="0" borderId="38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 applyProtection="1">
      <alignment vertical="center"/>
    </xf>
    <xf numFmtId="178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182" fontId="12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38" fontId="7" fillId="0" borderId="31" xfId="1" applyFont="1" applyBorder="1" applyAlignment="1">
      <alignment horizontal="distributed" vertical="center"/>
    </xf>
    <xf numFmtId="38" fontId="7" fillId="0" borderId="39" xfId="1" applyFont="1" applyBorder="1" applyAlignment="1">
      <alignment horizontal="distributed" vertical="center"/>
    </xf>
    <xf numFmtId="38" fontId="7" fillId="0" borderId="40" xfId="1" applyFont="1" applyBorder="1" applyAlignment="1">
      <alignment horizontal="distributed" vertical="center"/>
    </xf>
    <xf numFmtId="38" fontId="18" fillId="0" borderId="0" xfId="1" applyFont="1" applyAlignment="1">
      <alignment horizontal="right"/>
    </xf>
    <xf numFmtId="38" fontId="21" fillId="0" borderId="28" xfId="1" applyFont="1" applyBorder="1" applyAlignment="1">
      <alignment horizontal="center"/>
    </xf>
    <xf numFmtId="38" fontId="21" fillId="0" borderId="26" xfId="1" applyFont="1" applyBorder="1" applyAlignment="1">
      <alignment horizontal="center"/>
    </xf>
    <xf numFmtId="179" fontId="21" fillId="0" borderId="41" xfId="1" applyNumberFormat="1" applyFont="1" applyBorder="1" applyAlignment="1">
      <alignment horizontal="center"/>
    </xf>
    <xf numFmtId="38" fontId="18" fillId="0" borderId="26" xfId="1" applyFont="1" applyBorder="1"/>
    <xf numFmtId="183" fontId="18" fillId="0" borderId="26" xfId="1" applyNumberFormat="1" applyFont="1" applyBorder="1"/>
    <xf numFmtId="182" fontId="18" fillId="0" borderId="41" xfId="1" applyNumberFormat="1" applyFont="1" applyBorder="1"/>
    <xf numFmtId="38" fontId="18" fillId="0" borderId="34" xfId="1" applyFont="1" applyBorder="1"/>
    <xf numFmtId="183" fontId="18" fillId="0" borderId="34" xfId="1" applyNumberFormat="1" applyFont="1" applyBorder="1"/>
    <xf numFmtId="182" fontId="7" fillId="0" borderId="31" xfId="1" applyNumberFormat="1" applyFont="1" applyBorder="1"/>
    <xf numFmtId="183" fontId="18" fillId="0" borderId="34" xfId="1" quotePrefix="1" applyNumberFormat="1" applyFont="1" applyBorder="1" applyAlignment="1">
      <alignment horizontal="right"/>
    </xf>
    <xf numFmtId="182" fontId="18" fillId="0" borderId="31" xfId="1" applyNumberFormat="1" applyFont="1" applyBorder="1"/>
    <xf numFmtId="182" fontId="18" fillId="0" borderId="31" xfId="1" applyNumberFormat="1" applyFont="1" applyBorder="1" applyAlignment="1"/>
    <xf numFmtId="38" fontId="18" fillId="0" borderId="27" xfId="1" applyFont="1" applyBorder="1"/>
    <xf numFmtId="183" fontId="18" fillId="0" borderId="27" xfId="1" applyNumberFormat="1" applyFont="1" applyBorder="1"/>
    <xf numFmtId="182" fontId="18" fillId="0" borderId="40" xfId="1" applyNumberFormat="1" applyFont="1" applyBorder="1"/>
    <xf numFmtId="38" fontId="18" fillId="0" borderId="28" xfId="1" applyFont="1" applyBorder="1"/>
    <xf numFmtId="183" fontId="18" fillId="0" borderId="28" xfId="1" applyNumberFormat="1" applyFont="1" applyBorder="1"/>
    <xf numFmtId="182" fontId="18" fillId="0" borderId="39" xfId="1" applyNumberFormat="1" applyFont="1" applyBorder="1"/>
    <xf numFmtId="38" fontId="18" fillId="0" borderId="34" xfId="1" applyFont="1" applyBorder="1" applyAlignment="1">
      <alignment horizontal="left"/>
    </xf>
    <xf numFmtId="182" fontId="18" fillId="0" borderId="27" xfId="1" applyNumberFormat="1" applyFont="1" applyBorder="1"/>
    <xf numFmtId="182" fontId="18" fillId="0" borderId="34" xfId="1" applyNumberFormat="1" applyFont="1" applyBorder="1"/>
    <xf numFmtId="38" fontId="18" fillId="0" borderId="42" xfId="1" applyFont="1" applyBorder="1"/>
    <xf numFmtId="183" fontId="18" fillId="0" borderId="42" xfId="1" applyNumberFormat="1" applyFont="1" applyBorder="1"/>
    <xf numFmtId="182" fontId="18" fillId="0" borderId="42" xfId="1" applyNumberFormat="1" applyFont="1" applyBorder="1"/>
    <xf numFmtId="179" fontId="21" fillId="0" borderId="26" xfId="1" applyNumberFormat="1" applyFont="1" applyBorder="1" applyAlignment="1">
      <alignment horizontal="center"/>
    </xf>
    <xf numFmtId="182" fontId="18" fillId="0" borderId="28" xfId="1" applyNumberFormat="1" applyFont="1" applyBorder="1"/>
    <xf numFmtId="182" fontId="18" fillId="0" borderId="26" xfId="1" applyNumberFormat="1" applyFont="1" applyBorder="1"/>
    <xf numFmtId="38" fontId="18" fillId="0" borderId="26" xfId="1" applyFont="1" applyBorder="1" applyAlignment="1"/>
    <xf numFmtId="179" fontId="18" fillId="0" borderId="0" xfId="1" applyNumberFormat="1" applyFont="1"/>
    <xf numFmtId="182" fontId="18" fillId="0" borderId="27" xfId="1" applyNumberFormat="1" applyFont="1" applyBorder="1" applyAlignment="1">
      <alignment horizontal="right"/>
    </xf>
    <xf numFmtId="182" fontId="18" fillId="0" borderId="34" xfId="1" applyNumberFormat="1" applyFont="1" applyBorder="1" applyAlignment="1">
      <alignment horizontal="right"/>
    </xf>
    <xf numFmtId="38" fontId="18" fillId="0" borderId="27" xfId="1" applyFont="1" applyBorder="1" applyAlignment="1">
      <alignment horizontal="left"/>
    </xf>
    <xf numFmtId="38" fontId="7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21" fillId="0" borderId="26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181" fontId="7" fillId="0" borderId="26" xfId="1" applyNumberFormat="1" applyFont="1" applyBorder="1" applyAlignment="1">
      <alignment horizontal="center" vertical="center"/>
    </xf>
    <xf numFmtId="183" fontId="7" fillId="0" borderId="27" xfId="1" applyNumberFormat="1" applyFont="1" applyBorder="1" applyAlignment="1">
      <alignment vertical="center"/>
    </xf>
    <xf numFmtId="184" fontId="7" fillId="0" borderId="27" xfId="1" applyNumberFormat="1" applyFont="1" applyBorder="1" applyAlignment="1">
      <alignment vertical="center"/>
    </xf>
    <xf numFmtId="183" fontId="7" fillId="0" borderId="34" xfId="1" applyNumberFormat="1" applyFont="1" applyBorder="1" applyAlignment="1">
      <alignment vertical="center"/>
    </xf>
    <xf numFmtId="184" fontId="7" fillId="0" borderId="34" xfId="1" applyNumberFormat="1" applyFont="1" applyBorder="1" applyAlignment="1">
      <alignment vertical="center"/>
    </xf>
    <xf numFmtId="38" fontId="7" fillId="0" borderId="43" xfId="1" applyFont="1" applyBorder="1" applyAlignment="1">
      <alignment horizontal="distributed" vertical="center"/>
    </xf>
    <xf numFmtId="183" fontId="7" fillId="0" borderId="43" xfId="1" applyNumberFormat="1" applyFont="1" applyBorder="1" applyAlignment="1">
      <alignment vertical="center"/>
    </xf>
    <xf numFmtId="184" fontId="7" fillId="0" borderId="43" xfId="1" applyNumberFormat="1" applyFont="1" applyBorder="1" applyAlignment="1">
      <alignment vertical="center"/>
    </xf>
    <xf numFmtId="183" fontId="7" fillId="0" borderId="28" xfId="1" applyNumberFormat="1" applyFont="1" applyBorder="1" applyAlignment="1">
      <alignment vertical="center"/>
    </xf>
    <xf numFmtId="184" fontId="7" fillId="0" borderId="28" xfId="1" applyNumberFormat="1" applyFont="1" applyBorder="1" applyAlignment="1">
      <alignment vertical="center"/>
    </xf>
    <xf numFmtId="184" fontId="7" fillId="0" borderId="34" xfId="1" quotePrefix="1" applyNumberFormat="1" applyFont="1" applyBorder="1" applyAlignment="1">
      <alignment horizontal="right" vertical="center"/>
    </xf>
    <xf numFmtId="183" fontId="7" fillId="0" borderId="26" xfId="1" applyNumberFormat="1" applyFont="1" applyBorder="1" applyAlignment="1">
      <alignment vertical="center"/>
    </xf>
    <xf numFmtId="184" fontId="7" fillId="0" borderId="26" xfId="1" applyNumberFormat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39" xfId="1" applyFont="1" applyBorder="1" applyAlignment="1">
      <alignment vertical="center" shrinkToFit="1"/>
    </xf>
    <xf numFmtId="38" fontId="7" fillId="0" borderId="34" xfId="1" applyFont="1" applyBorder="1" applyAlignment="1">
      <alignment vertical="center"/>
    </xf>
    <xf numFmtId="183" fontId="7" fillId="0" borderId="17" xfId="1" applyNumberFormat="1" applyFont="1" applyBorder="1" applyAlignment="1">
      <alignment vertical="center"/>
    </xf>
    <xf numFmtId="181" fontId="7" fillId="0" borderId="0" xfId="1" applyNumberFormat="1" applyFont="1" applyAlignment="1">
      <alignment vertical="center"/>
    </xf>
    <xf numFmtId="183" fontId="7" fillId="0" borderId="26" xfId="1" applyNumberFormat="1" applyFont="1" applyFill="1" applyBorder="1" applyAlignment="1">
      <alignment vertical="center"/>
    </xf>
    <xf numFmtId="183" fontId="7" fillId="0" borderId="28" xfId="1" applyNumberFormat="1" applyFont="1" applyFill="1" applyBorder="1" applyAlignment="1">
      <alignment vertical="center"/>
    </xf>
    <xf numFmtId="0" fontId="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82" fontId="18" fillId="0" borderId="41" xfId="1" applyNumberFormat="1" applyFont="1" applyBorder="1" applyAlignment="1">
      <alignment horizontal="right"/>
    </xf>
    <xf numFmtId="0" fontId="12" fillId="0" borderId="1" xfId="0" applyFont="1" applyBorder="1" applyAlignment="1" applyProtection="1">
      <alignment vertical="center"/>
    </xf>
    <xf numFmtId="183" fontId="12" fillId="0" borderId="1" xfId="0" applyNumberFormat="1" applyFont="1" applyBorder="1" applyAlignment="1" applyProtection="1">
      <alignment vertical="center"/>
    </xf>
    <xf numFmtId="182" fontId="12" fillId="0" borderId="8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176" fontId="11" fillId="0" borderId="0" xfId="0" applyNumberFormat="1" applyFont="1" applyBorder="1" applyAlignment="1" applyProtection="1">
      <alignment vertical="center"/>
    </xf>
    <xf numFmtId="178" fontId="11" fillId="0" borderId="0" xfId="0" applyNumberFormat="1" applyFont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center" vertical="center"/>
    </xf>
    <xf numFmtId="183" fontId="12" fillId="0" borderId="17" xfId="0" applyNumberFormat="1" applyFont="1" applyBorder="1" applyAlignment="1">
      <alignment vertical="center"/>
    </xf>
    <xf numFmtId="183" fontId="12" fillId="0" borderId="17" xfId="0" applyNumberFormat="1" applyFont="1" applyBorder="1" applyAlignment="1" applyProtection="1">
      <alignment vertical="center"/>
    </xf>
    <xf numFmtId="182" fontId="12" fillId="0" borderId="17" xfId="0" applyNumberFormat="1" applyFont="1" applyBorder="1" applyAlignment="1" applyProtection="1">
      <alignment horizontal="right" vertical="center"/>
    </xf>
    <xf numFmtId="183" fontId="12" fillId="0" borderId="0" xfId="0" applyNumberFormat="1" applyFont="1" applyBorder="1" applyAlignment="1">
      <alignment vertical="center"/>
    </xf>
    <xf numFmtId="183" fontId="12" fillId="0" borderId="0" xfId="0" applyNumberFormat="1" applyFont="1" applyBorder="1" applyAlignment="1" applyProtection="1">
      <alignment vertical="center"/>
    </xf>
    <xf numFmtId="182" fontId="12" fillId="0" borderId="0" xfId="0" applyNumberFormat="1" applyFont="1" applyBorder="1" applyAlignment="1" applyProtection="1">
      <alignment horizontal="right" vertical="center"/>
    </xf>
    <xf numFmtId="183" fontId="7" fillId="0" borderId="27" xfId="1" applyNumberFormat="1" applyFont="1" applyFill="1" applyBorder="1" applyAlignment="1">
      <alignment vertical="center"/>
    </xf>
    <xf numFmtId="184" fontId="7" fillId="0" borderId="27" xfId="1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37" fontId="9" fillId="0" borderId="46" xfId="0" applyNumberFormat="1" applyFont="1" applyBorder="1" applyAlignment="1" applyProtection="1">
      <alignment vertical="center"/>
    </xf>
    <xf numFmtId="37" fontId="9" fillId="0" borderId="47" xfId="0" applyNumberFormat="1" applyFont="1" applyBorder="1" applyAlignment="1" applyProtection="1">
      <alignment vertical="center"/>
    </xf>
    <xf numFmtId="37" fontId="6" fillId="0" borderId="48" xfId="0" applyNumberFormat="1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vertical="center"/>
    </xf>
    <xf numFmtId="0" fontId="24" fillId="0" borderId="0" xfId="0" applyFont="1" applyFill="1" applyAlignment="1">
      <alignment horizontal="right" vertical="center"/>
    </xf>
    <xf numFmtId="37" fontId="9" fillId="0" borderId="46" xfId="0" applyNumberFormat="1" applyFont="1" applyFill="1" applyBorder="1" applyAlignment="1" applyProtection="1">
      <alignment vertical="center"/>
    </xf>
    <xf numFmtId="37" fontId="9" fillId="0" borderId="47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37" fontId="9" fillId="0" borderId="50" xfId="0" applyNumberFormat="1" applyFont="1" applyBorder="1" applyAlignment="1" applyProtection="1">
      <alignment vertical="center"/>
    </xf>
    <xf numFmtId="37" fontId="9" fillId="0" borderId="51" xfId="0" applyNumberFormat="1" applyFont="1" applyBorder="1" applyAlignment="1" applyProtection="1">
      <alignment vertical="center"/>
    </xf>
    <xf numFmtId="37" fontId="9" fillId="0" borderId="50" xfId="0" applyNumberFormat="1" applyFont="1" applyFill="1" applyBorder="1" applyAlignment="1" applyProtection="1">
      <alignment vertical="center"/>
    </xf>
    <xf numFmtId="37" fontId="9" fillId="0" borderId="51" xfId="0" applyNumberFormat="1" applyFont="1" applyFill="1" applyBorder="1" applyAlignment="1" applyProtection="1">
      <alignment vertical="center"/>
    </xf>
    <xf numFmtId="37" fontId="6" fillId="0" borderId="52" xfId="0" applyNumberFormat="1" applyFont="1" applyBorder="1" applyAlignment="1" applyProtection="1">
      <alignment horizontal="right" vertical="center"/>
    </xf>
    <xf numFmtId="37" fontId="6" fillId="0" borderId="53" xfId="0" applyNumberFormat="1" applyFont="1" applyBorder="1" applyAlignment="1" applyProtection="1">
      <alignment vertical="center"/>
    </xf>
    <xf numFmtId="3" fontId="9" fillId="0" borderId="7" xfId="0" applyNumberFormat="1" applyFont="1" applyFill="1" applyBorder="1" applyAlignment="1" applyProtection="1">
      <alignment vertical="center"/>
    </xf>
    <xf numFmtId="3" fontId="9" fillId="0" borderId="21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 applyProtection="1">
      <alignment vertical="center"/>
    </xf>
    <xf numFmtId="3" fontId="9" fillId="0" borderId="54" xfId="0" applyNumberFormat="1" applyFont="1" applyFill="1" applyBorder="1" applyAlignment="1" applyProtection="1">
      <alignment vertical="center"/>
    </xf>
    <xf numFmtId="37" fontId="6" fillId="0" borderId="55" xfId="0" applyNumberFormat="1" applyFont="1" applyFill="1" applyBorder="1" applyAlignment="1" applyProtection="1">
      <alignment vertical="center"/>
    </xf>
    <xf numFmtId="37" fontId="6" fillId="0" borderId="56" xfId="0" applyNumberFormat="1" applyFont="1" applyFill="1" applyBorder="1" applyAlignment="1" applyProtection="1">
      <alignment vertical="center"/>
    </xf>
    <xf numFmtId="3" fontId="9" fillId="0" borderId="57" xfId="0" applyNumberFormat="1" applyFont="1" applyFill="1" applyBorder="1" applyAlignment="1" applyProtection="1">
      <alignment vertical="center"/>
    </xf>
    <xf numFmtId="3" fontId="9" fillId="0" borderId="58" xfId="0" applyNumberFormat="1" applyFont="1" applyFill="1" applyBorder="1" applyAlignment="1" applyProtection="1">
      <alignment vertical="center"/>
    </xf>
    <xf numFmtId="3" fontId="9" fillId="0" borderId="59" xfId="0" applyNumberFormat="1" applyFont="1" applyFill="1" applyBorder="1" applyAlignment="1" applyProtection="1">
      <alignment vertical="center"/>
    </xf>
    <xf numFmtId="3" fontId="9" fillId="0" borderId="60" xfId="0" applyNumberFormat="1" applyFont="1" applyFill="1" applyBorder="1" applyAlignment="1" applyProtection="1">
      <alignment vertical="center"/>
    </xf>
    <xf numFmtId="3" fontId="9" fillId="0" borderId="61" xfId="0" applyNumberFormat="1" applyFont="1" applyFill="1" applyBorder="1" applyAlignment="1" applyProtection="1">
      <alignment vertical="center"/>
    </xf>
    <xf numFmtId="3" fontId="9" fillId="0" borderId="62" xfId="0" applyNumberFormat="1" applyFont="1" applyFill="1" applyBorder="1" applyAlignment="1" applyProtection="1">
      <alignment vertical="center"/>
    </xf>
    <xf numFmtId="3" fontId="9" fillId="0" borderId="63" xfId="0" applyNumberFormat="1" applyFont="1" applyFill="1" applyBorder="1" applyAlignment="1" applyProtection="1">
      <alignment vertical="center"/>
    </xf>
    <xf numFmtId="3" fontId="9" fillId="0" borderId="64" xfId="0" applyNumberFormat="1" applyFont="1" applyFill="1" applyBorder="1" applyAlignment="1" applyProtection="1">
      <alignment vertical="center"/>
    </xf>
    <xf numFmtId="37" fontId="6" fillId="0" borderId="65" xfId="0" applyNumberFormat="1" applyFont="1" applyFill="1" applyBorder="1" applyAlignment="1" applyProtection="1">
      <alignment vertical="center"/>
    </xf>
    <xf numFmtId="37" fontId="6" fillId="0" borderId="66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vertical="center"/>
    </xf>
    <xf numFmtId="3" fontId="9" fillId="0" borderId="67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vertical="center"/>
    </xf>
    <xf numFmtId="3" fontId="9" fillId="0" borderId="68" xfId="0" applyNumberFormat="1" applyFont="1" applyFill="1" applyBorder="1" applyAlignment="1" applyProtection="1">
      <alignment vertical="center"/>
    </xf>
    <xf numFmtId="37" fontId="6" fillId="0" borderId="69" xfId="0" applyNumberFormat="1" applyFont="1" applyBorder="1" applyAlignment="1" applyProtection="1">
      <alignment vertical="center"/>
    </xf>
    <xf numFmtId="37" fontId="6" fillId="0" borderId="66" xfId="0" applyNumberFormat="1" applyFont="1" applyBorder="1" applyAlignment="1" applyProtection="1">
      <alignment vertical="center"/>
    </xf>
    <xf numFmtId="37" fontId="6" fillId="0" borderId="70" xfId="0" applyNumberFormat="1" applyFont="1" applyFill="1" applyBorder="1" applyAlignment="1" applyProtection="1">
      <alignment vertical="center"/>
    </xf>
    <xf numFmtId="37" fontId="6" fillId="0" borderId="71" xfId="0" applyNumberFormat="1" applyFont="1" applyFill="1" applyBorder="1" applyAlignment="1" applyProtection="1">
      <alignment vertical="center"/>
    </xf>
    <xf numFmtId="37" fontId="6" fillId="0" borderId="72" xfId="0" applyNumberFormat="1" applyFont="1" applyBorder="1" applyAlignment="1" applyProtection="1">
      <alignment vertical="center"/>
    </xf>
    <xf numFmtId="3" fontId="9" fillId="0" borderId="73" xfId="0" applyNumberFormat="1" applyFont="1" applyFill="1" applyBorder="1" applyAlignment="1" applyProtection="1">
      <alignment vertical="center"/>
    </xf>
    <xf numFmtId="3" fontId="9" fillId="0" borderId="74" xfId="0" applyNumberFormat="1" applyFont="1" applyFill="1" applyBorder="1" applyAlignment="1" applyProtection="1">
      <alignment vertical="center"/>
    </xf>
    <xf numFmtId="3" fontId="9" fillId="0" borderId="75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76" xfId="0" applyNumberFormat="1" applyFont="1" applyFill="1" applyBorder="1" applyAlignment="1" applyProtection="1">
      <alignment vertical="center"/>
    </xf>
    <xf numFmtId="3" fontId="9" fillId="0" borderId="77" xfId="0" applyNumberFormat="1" applyFont="1" applyFill="1" applyBorder="1" applyAlignment="1" applyProtection="1">
      <alignment vertical="center"/>
    </xf>
    <xf numFmtId="3" fontId="9" fillId="0" borderId="78" xfId="0" applyNumberFormat="1" applyFont="1" applyFill="1" applyBorder="1" applyAlignment="1" applyProtection="1">
      <alignment vertical="center"/>
    </xf>
    <xf numFmtId="0" fontId="6" fillId="0" borderId="79" xfId="0" applyFont="1" applyBorder="1" applyAlignment="1">
      <alignment vertical="center"/>
    </xf>
    <xf numFmtId="183" fontId="9" fillId="0" borderId="7" xfId="0" applyNumberFormat="1" applyFont="1" applyFill="1" applyBorder="1" applyAlignment="1" applyProtection="1">
      <alignment vertical="center"/>
    </xf>
    <xf numFmtId="182" fontId="9" fillId="0" borderId="53" xfId="0" applyNumberFormat="1" applyFont="1" applyFill="1" applyBorder="1" applyAlignment="1" applyProtection="1">
      <alignment vertical="center"/>
    </xf>
    <xf numFmtId="183" fontId="9" fillId="0" borderId="57" xfId="0" applyNumberFormat="1" applyFont="1" applyFill="1" applyBorder="1" applyAlignment="1" applyProtection="1">
      <alignment vertical="center"/>
    </xf>
    <xf numFmtId="183" fontId="9" fillId="0" borderId="61" xfId="0" applyNumberFormat="1" applyFont="1" applyFill="1" applyBorder="1" applyAlignment="1" applyProtection="1">
      <alignment vertical="center"/>
    </xf>
    <xf numFmtId="182" fontId="9" fillId="0" borderId="80" xfId="0" applyNumberFormat="1" applyFont="1" applyFill="1" applyBorder="1" applyAlignment="1" applyProtection="1">
      <alignment vertical="center"/>
    </xf>
    <xf numFmtId="183" fontId="9" fillId="0" borderId="3" xfId="0" applyNumberFormat="1" applyFont="1" applyFill="1" applyBorder="1" applyAlignment="1" applyProtection="1">
      <alignment vertical="center"/>
    </xf>
    <xf numFmtId="182" fontId="9" fillId="0" borderId="66" xfId="0" applyNumberFormat="1" applyFont="1" applyFill="1" applyBorder="1" applyAlignment="1" applyProtection="1">
      <alignment vertical="center"/>
    </xf>
    <xf numFmtId="182" fontId="9" fillId="0" borderId="72" xfId="0" applyNumberFormat="1" applyFont="1" applyFill="1" applyBorder="1" applyAlignment="1" applyProtection="1">
      <alignment vertical="center"/>
    </xf>
    <xf numFmtId="183" fontId="9" fillId="0" borderId="81" xfId="0" applyNumberFormat="1" applyFont="1" applyFill="1" applyBorder="1" applyAlignment="1" applyProtection="1">
      <alignment vertical="center"/>
    </xf>
    <xf numFmtId="182" fontId="9" fillId="0" borderId="82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Border="1" applyAlignment="1" applyProtection="1">
      <alignment vertical="center"/>
    </xf>
    <xf numFmtId="182" fontId="9" fillId="0" borderId="83" xfId="0" applyNumberFormat="1" applyFont="1" applyFill="1" applyBorder="1" applyAlignment="1" applyProtection="1">
      <alignment vertical="center"/>
    </xf>
    <xf numFmtId="0" fontId="32" fillId="0" borderId="0" xfId="0" applyFont="1" applyFill="1" applyAlignment="1" applyProtection="1">
      <alignment vertical="center"/>
    </xf>
    <xf numFmtId="37" fontId="33" fillId="0" borderId="46" xfId="0" applyNumberFormat="1" applyFont="1" applyBorder="1" applyAlignment="1" applyProtection="1">
      <alignment vertical="center"/>
    </xf>
    <xf numFmtId="37" fontId="33" fillId="0" borderId="47" xfId="0" applyNumberFormat="1" applyFont="1" applyBorder="1" applyAlignment="1" applyProtection="1">
      <alignment vertical="center"/>
    </xf>
    <xf numFmtId="37" fontId="32" fillId="0" borderId="84" xfId="0" applyNumberFormat="1" applyFont="1" applyFill="1" applyBorder="1" applyAlignment="1" applyProtection="1">
      <alignment horizontal="center"/>
    </xf>
    <xf numFmtId="37" fontId="32" fillId="0" borderId="85" xfId="0" applyNumberFormat="1" applyFont="1" applyFill="1" applyBorder="1" applyAlignment="1" applyProtection="1">
      <alignment horizontal="center"/>
    </xf>
    <xf numFmtId="37" fontId="32" fillId="0" borderId="86" xfId="0" applyNumberFormat="1" applyFont="1" applyFill="1" applyBorder="1" applyAlignment="1" applyProtection="1">
      <alignment horizontal="center"/>
    </xf>
    <xf numFmtId="37" fontId="33" fillId="0" borderId="46" xfId="0" applyNumberFormat="1" applyFont="1" applyFill="1" applyBorder="1" applyAlignment="1" applyProtection="1">
      <alignment vertical="center"/>
    </xf>
    <xf numFmtId="37" fontId="33" fillId="0" borderId="47" xfId="0" applyNumberFormat="1" applyFont="1" applyFill="1" applyBorder="1" applyAlignment="1" applyProtection="1">
      <alignment vertical="center"/>
    </xf>
    <xf numFmtId="37" fontId="32" fillId="0" borderId="0" xfId="0" applyNumberFormat="1" applyFont="1" applyFill="1" applyBorder="1" applyAlignment="1" applyProtection="1">
      <alignment horizontal="center"/>
    </xf>
    <xf numFmtId="37" fontId="32" fillId="0" borderId="7" xfId="0" applyNumberFormat="1" applyFont="1" applyFill="1" applyBorder="1" applyAlignment="1" applyProtection="1">
      <alignment horizontal="center"/>
    </xf>
    <xf numFmtId="37" fontId="34" fillId="0" borderId="53" xfId="0" applyNumberFormat="1" applyFont="1" applyFill="1" applyBorder="1" applyAlignment="1" applyProtection="1">
      <alignment horizontal="center"/>
    </xf>
    <xf numFmtId="37" fontId="33" fillId="0" borderId="50" xfId="0" applyNumberFormat="1" applyFont="1" applyBorder="1" applyAlignment="1" applyProtection="1">
      <alignment vertical="center"/>
    </xf>
    <xf numFmtId="37" fontId="33" fillId="0" borderId="51" xfId="0" applyNumberFormat="1" applyFont="1" applyBorder="1" applyAlignment="1" applyProtection="1">
      <alignment vertical="center"/>
    </xf>
    <xf numFmtId="37" fontId="32" fillId="0" borderId="87" xfId="0" applyNumberFormat="1" applyFont="1" applyFill="1" applyBorder="1" applyAlignment="1" applyProtection="1">
      <alignment horizontal="right"/>
    </xf>
    <xf numFmtId="37" fontId="32" fillId="0" borderId="88" xfId="0" applyNumberFormat="1" applyFont="1" applyFill="1" applyBorder="1" applyAlignment="1" applyProtection="1">
      <alignment horizontal="right"/>
    </xf>
    <xf numFmtId="37" fontId="32" fillId="0" borderId="89" xfId="0" applyNumberFormat="1" applyFont="1" applyFill="1" applyBorder="1" applyAlignment="1" applyProtection="1">
      <alignment horizontal="right"/>
    </xf>
    <xf numFmtId="37" fontId="33" fillId="0" borderId="50" xfId="0" applyNumberFormat="1" applyFont="1" applyFill="1" applyBorder="1" applyAlignment="1" applyProtection="1">
      <alignment vertical="center"/>
    </xf>
    <xf numFmtId="37" fontId="33" fillId="0" borderId="51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177" fontId="29" fillId="0" borderId="0" xfId="1" applyNumberFormat="1" applyFont="1" applyFill="1" applyBorder="1" applyAlignment="1" applyProtection="1">
      <alignment horizontal="left"/>
    </xf>
    <xf numFmtId="37" fontId="6" fillId="0" borderId="52" xfId="0" applyNumberFormat="1" applyFont="1" applyBorder="1" applyAlignment="1" applyProtection="1">
      <alignment vertical="center"/>
    </xf>
    <xf numFmtId="37" fontId="6" fillId="0" borderId="90" xfId="0" applyNumberFormat="1" applyFont="1" applyBorder="1" applyAlignment="1" applyProtection="1">
      <alignment vertical="center"/>
    </xf>
    <xf numFmtId="3" fontId="9" fillId="0" borderId="25" xfId="0" applyNumberFormat="1" applyFont="1" applyFill="1" applyBorder="1" applyAlignment="1" applyProtection="1">
      <alignment vertical="center"/>
    </xf>
    <xf numFmtId="3" fontId="9" fillId="0" borderId="32" xfId="0" applyNumberFormat="1" applyFont="1" applyFill="1" applyBorder="1" applyAlignment="1" applyProtection="1">
      <alignment vertical="center"/>
    </xf>
    <xf numFmtId="3" fontId="9" fillId="0" borderId="91" xfId="0" applyNumberFormat="1" applyFont="1" applyFill="1" applyBorder="1" applyAlignment="1" applyProtection="1">
      <alignment vertical="center"/>
    </xf>
    <xf numFmtId="3" fontId="9" fillId="0" borderId="81" xfId="0" applyNumberFormat="1" applyFont="1" applyFill="1" applyBorder="1" applyAlignment="1" applyProtection="1">
      <alignment vertical="center"/>
    </xf>
    <xf numFmtId="3" fontId="9" fillId="0" borderId="92" xfId="0" applyNumberFormat="1" applyFont="1" applyFill="1" applyBorder="1" applyAlignment="1" applyProtection="1">
      <alignment vertical="center"/>
    </xf>
    <xf numFmtId="3" fontId="9" fillId="0" borderId="93" xfId="0" applyNumberFormat="1" applyFont="1" applyFill="1" applyBorder="1" applyAlignment="1" applyProtection="1">
      <alignment vertical="center"/>
    </xf>
    <xf numFmtId="3" fontId="9" fillId="0" borderId="36" xfId="0" applyNumberFormat="1" applyFont="1" applyFill="1" applyBorder="1" applyAlignment="1" applyProtection="1">
      <alignment vertical="center"/>
    </xf>
    <xf numFmtId="3" fontId="9" fillId="0" borderId="94" xfId="0" applyNumberFormat="1" applyFont="1" applyFill="1" applyBorder="1" applyAlignment="1" applyProtection="1">
      <alignment vertical="center"/>
    </xf>
    <xf numFmtId="3" fontId="9" fillId="0" borderId="95" xfId="0" applyNumberFormat="1" applyFont="1" applyFill="1" applyBorder="1" applyAlignment="1" applyProtection="1">
      <alignment vertical="center"/>
    </xf>
    <xf numFmtId="3" fontId="9" fillId="0" borderId="96" xfId="0" applyNumberFormat="1" applyFont="1" applyFill="1" applyBorder="1" applyAlignment="1" applyProtection="1">
      <alignment vertical="center"/>
    </xf>
    <xf numFmtId="182" fontId="9" fillId="0" borderId="97" xfId="0" applyNumberFormat="1" applyFont="1" applyFill="1" applyBorder="1" applyAlignment="1" applyProtection="1">
      <alignment vertical="center"/>
    </xf>
    <xf numFmtId="183" fontId="9" fillId="0" borderId="25" xfId="0" applyNumberFormat="1" applyFont="1" applyFill="1" applyBorder="1" applyAlignment="1" applyProtection="1">
      <alignment vertical="center"/>
    </xf>
    <xf numFmtId="182" fontId="9" fillId="0" borderId="90" xfId="0" applyNumberFormat="1" applyFont="1" applyFill="1" applyBorder="1" applyAlignment="1" applyProtection="1">
      <alignment vertical="center"/>
    </xf>
    <xf numFmtId="37" fontId="6" fillId="0" borderId="98" xfId="0" applyNumberFormat="1" applyFont="1" applyFill="1" applyBorder="1" applyAlignment="1" applyProtection="1">
      <alignment vertical="center"/>
    </xf>
    <xf numFmtId="37" fontId="6" fillId="0" borderId="99" xfId="0" applyNumberFormat="1" applyFont="1" applyFill="1" applyBorder="1" applyAlignment="1" applyProtection="1">
      <alignment vertical="center"/>
    </xf>
    <xf numFmtId="3" fontId="9" fillId="0" borderId="100" xfId="0" applyNumberFormat="1" applyFont="1" applyFill="1" applyBorder="1" applyAlignment="1" applyProtection="1">
      <alignment vertical="center"/>
    </xf>
    <xf numFmtId="3" fontId="9" fillId="0" borderId="101" xfId="0" applyNumberFormat="1" applyFont="1" applyFill="1" applyBorder="1" applyAlignment="1" applyProtection="1">
      <alignment vertical="center"/>
    </xf>
    <xf numFmtId="183" fontId="9" fillId="0" borderId="101" xfId="0" applyNumberFormat="1" applyFont="1" applyFill="1" applyBorder="1" applyAlignment="1" applyProtection="1">
      <alignment vertical="center"/>
    </xf>
    <xf numFmtId="182" fontId="9" fillId="0" borderId="99" xfId="0" applyNumberFormat="1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3" fontId="9" fillId="0" borderId="102" xfId="0" applyNumberFormat="1" applyFont="1" applyFill="1" applyBorder="1" applyAlignment="1" applyProtection="1">
      <alignment horizontal="right" vertical="center"/>
    </xf>
    <xf numFmtId="3" fontId="9" fillId="0" borderId="103" xfId="0" applyNumberFormat="1" applyFont="1" applyFill="1" applyBorder="1" applyAlignment="1" applyProtection="1">
      <alignment horizontal="right" vertical="center"/>
    </xf>
    <xf numFmtId="3" fontId="9" fillId="0" borderId="104" xfId="0" applyNumberFormat="1" applyFont="1" applyFill="1" applyBorder="1" applyAlignment="1" applyProtection="1">
      <alignment horizontal="right" vertical="center"/>
    </xf>
    <xf numFmtId="3" fontId="9" fillId="0" borderId="105" xfId="0" applyNumberFormat="1" applyFont="1" applyFill="1" applyBorder="1" applyAlignment="1" applyProtection="1">
      <alignment horizontal="right" vertical="center"/>
    </xf>
    <xf numFmtId="183" fontId="9" fillId="0" borderId="102" xfId="0" applyNumberFormat="1" applyFont="1" applyFill="1" applyBorder="1" applyAlignment="1" applyProtection="1">
      <alignment horizontal="right" vertical="center"/>
    </xf>
    <xf numFmtId="37" fontId="9" fillId="0" borderId="85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21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37" fontId="9" fillId="0" borderId="92" xfId="0" applyNumberFormat="1" applyFont="1" applyFill="1" applyBorder="1" applyAlignment="1" applyProtection="1">
      <alignment horizontal="center"/>
    </xf>
    <xf numFmtId="37" fontId="9" fillId="0" borderId="88" xfId="0" applyNumberFormat="1" applyFont="1" applyFill="1" applyBorder="1" applyAlignment="1" applyProtection="1">
      <alignment horizontal="right"/>
    </xf>
    <xf numFmtId="37" fontId="9" fillId="0" borderId="106" xfId="0" applyNumberFormat="1" applyFont="1" applyFill="1" applyBorder="1" applyAlignment="1" applyProtection="1">
      <alignment horizontal="right"/>
    </xf>
    <xf numFmtId="37" fontId="9" fillId="0" borderId="87" xfId="0" applyNumberFormat="1" applyFont="1" applyFill="1" applyBorder="1" applyAlignment="1" applyProtection="1">
      <alignment horizontal="right"/>
    </xf>
    <xf numFmtId="37" fontId="9" fillId="0" borderId="107" xfId="0" applyNumberFormat="1" applyFont="1" applyFill="1" applyBorder="1" applyAlignment="1" applyProtection="1">
      <alignment horizontal="center"/>
    </xf>
    <xf numFmtId="37" fontId="9" fillId="0" borderId="52" xfId="0" applyNumberFormat="1" applyFont="1" applyBorder="1" applyAlignment="1" applyProtection="1">
      <alignment horizontal="right" vertical="center"/>
    </xf>
    <xf numFmtId="37" fontId="9" fillId="0" borderId="53" xfId="0" applyNumberFormat="1" applyFont="1" applyBorder="1" applyAlignment="1" applyProtection="1">
      <alignment vertical="center"/>
    </xf>
    <xf numFmtId="37" fontId="9" fillId="0" borderId="69" xfId="0" applyNumberFormat="1" applyFont="1" applyBorder="1" applyAlignment="1" applyProtection="1">
      <alignment vertical="center"/>
    </xf>
    <xf numFmtId="37" fontId="9" fillId="0" borderId="66" xfId="0" applyNumberFormat="1" applyFont="1" applyBorder="1" applyAlignment="1" applyProtection="1">
      <alignment vertical="center"/>
    </xf>
    <xf numFmtId="37" fontId="9" fillId="0" borderId="72" xfId="0" applyNumberFormat="1" applyFont="1" applyBorder="1" applyAlignment="1" applyProtection="1">
      <alignment vertical="center"/>
    </xf>
    <xf numFmtId="37" fontId="9" fillId="0" borderId="90" xfId="0" applyNumberFormat="1" applyFont="1" applyBorder="1" applyAlignment="1" applyProtection="1">
      <alignment vertical="center"/>
    </xf>
    <xf numFmtId="37" fontId="9" fillId="0" borderId="108" xfId="0" applyNumberFormat="1" applyFont="1" applyBorder="1" applyAlignment="1" applyProtection="1">
      <alignment vertical="center"/>
    </xf>
    <xf numFmtId="37" fontId="9" fillId="0" borderId="109" xfId="0" applyNumberFormat="1" applyFont="1" applyBorder="1" applyAlignment="1" applyProtection="1">
      <alignment vertical="center"/>
    </xf>
    <xf numFmtId="3" fontId="9" fillId="0" borderId="110" xfId="0" applyNumberFormat="1" applyFont="1" applyFill="1" applyBorder="1" applyAlignment="1" applyProtection="1">
      <alignment horizontal="right" vertical="center"/>
    </xf>
    <xf numFmtId="3" fontId="9" fillId="0" borderId="111" xfId="0" applyNumberFormat="1" applyFont="1" applyFill="1" applyBorder="1" applyAlignment="1" applyProtection="1">
      <alignment horizontal="right" vertical="center"/>
    </xf>
    <xf numFmtId="37" fontId="9" fillId="0" borderId="112" xfId="0" applyNumberFormat="1" applyFont="1" applyFill="1" applyBorder="1" applyAlignment="1" applyProtection="1">
      <alignment horizontal="center"/>
    </xf>
    <xf numFmtId="37" fontId="9" fillId="0" borderId="55" xfId="0" applyNumberFormat="1" applyFont="1" applyFill="1" applyBorder="1" applyAlignment="1" applyProtection="1">
      <alignment vertical="center"/>
    </xf>
    <xf numFmtId="37" fontId="9" fillId="0" borderId="56" xfId="0" applyNumberFormat="1" applyFont="1" applyFill="1" applyBorder="1" applyAlignment="1" applyProtection="1">
      <alignment vertical="center"/>
    </xf>
    <xf numFmtId="37" fontId="9" fillId="0" borderId="65" xfId="0" applyNumberFormat="1" applyFont="1" applyFill="1" applyBorder="1" applyAlignment="1" applyProtection="1">
      <alignment vertical="center"/>
    </xf>
    <xf numFmtId="37" fontId="9" fillId="0" borderId="66" xfId="0" applyNumberFormat="1" applyFont="1" applyFill="1" applyBorder="1" applyAlignment="1" applyProtection="1">
      <alignment vertical="center"/>
    </xf>
    <xf numFmtId="37" fontId="9" fillId="0" borderId="71" xfId="0" applyNumberFormat="1" applyFont="1" applyFill="1" applyBorder="1" applyAlignment="1" applyProtection="1">
      <alignment vertical="center"/>
    </xf>
    <xf numFmtId="37" fontId="9" fillId="0" borderId="70" xfId="0" applyNumberFormat="1" applyFont="1" applyFill="1" applyBorder="1" applyAlignment="1" applyProtection="1">
      <alignment vertical="center"/>
    </xf>
    <xf numFmtId="37" fontId="6" fillId="0" borderId="54" xfId="0" applyNumberFormat="1" applyFont="1" applyFill="1" applyBorder="1" applyAlignment="1" applyProtection="1">
      <alignment horizontal="center" vertical="center"/>
    </xf>
    <xf numFmtId="37" fontId="6" fillId="0" borderId="11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182" fontId="9" fillId="0" borderId="53" xfId="0" applyNumberFormat="1" applyFont="1" applyFill="1" applyBorder="1" applyAlignment="1" applyProtection="1">
      <alignment horizontal="right" vertical="center"/>
    </xf>
    <xf numFmtId="182" fontId="9" fillId="0" borderId="80" xfId="0" applyNumberFormat="1" applyFont="1" applyFill="1" applyBorder="1" applyAlignment="1" applyProtection="1">
      <alignment horizontal="right" vertical="center"/>
    </xf>
    <xf numFmtId="182" fontId="9" fillId="0" borderId="66" xfId="0" applyNumberFormat="1" applyFont="1" applyFill="1" applyBorder="1" applyAlignment="1" applyProtection="1">
      <alignment horizontal="right" vertical="center"/>
    </xf>
    <xf numFmtId="182" fontId="9" fillId="0" borderId="72" xfId="0" applyNumberFormat="1" applyFont="1" applyFill="1" applyBorder="1" applyAlignment="1" applyProtection="1">
      <alignment horizontal="right" vertical="center"/>
    </xf>
    <xf numFmtId="182" fontId="9" fillId="0" borderId="90" xfId="0" applyNumberFormat="1" applyFont="1" applyFill="1" applyBorder="1" applyAlignment="1" applyProtection="1">
      <alignment horizontal="right" vertical="center"/>
    </xf>
    <xf numFmtId="182" fontId="9" fillId="0" borderId="99" xfId="0" applyNumberFormat="1" applyFont="1" applyFill="1" applyBorder="1" applyAlignment="1" applyProtection="1">
      <alignment horizontal="right" vertical="center"/>
    </xf>
    <xf numFmtId="182" fontId="9" fillId="0" borderId="83" xfId="0" applyNumberFormat="1" applyFont="1" applyFill="1" applyBorder="1" applyAlignment="1" applyProtection="1">
      <alignment horizontal="right" vertical="center"/>
    </xf>
    <xf numFmtId="182" fontId="9" fillId="0" borderId="97" xfId="0" applyNumberFormat="1" applyFont="1" applyFill="1" applyBorder="1" applyAlignment="1" applyProtection="1">
      <alignment horizontal="right" vertical="center"/>
    </xf>
    <xf numFmtId="182" fontId="9" fillId="0" borderId="82" xfId="0" applyNumberFormat="1" applyFont="1" applyFill="1" applyBorder="1" applyAlignment="1" applyProtection="1">
      <alignment horizontal="right" vertical="center"/>
    </xf>
    <xf numFmtId="37" fontId="6" fillId="0" borderId="88" xfId="0" applyNumberFormat="1" applyFont="1" applyFill="1" applyBorder="1" applyAlignment="1" applyProtection="1">
      <alignment horizontal="right"/>
    </xf>
    <xf numFmtId="0" fontId="1" fillId="0" borderId="27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34" xfId="0" applyNumberFormat="1" applyFont="1" applyFill="1" applyBorder="1" applyAlignment="1">
      <alignment horizontal="center" vertical="center"/>
    </xf>
    <xf numFmtId="180" fontId="8" fillId="0" borderId="34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/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/>
    <xf numFmtId="0" fontId="6" fillId="0" borderId="17" xfId="0" applyFont="1" applyFill="1" applyBorder="1" applyAlignment="1">
      <alignment horizontal="center" vertical="center"/>
    </xf>
    <xf numFmtId="0" fontId="6" fillId="0" borderId="114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15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16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0" fontId="6" fillId="0" borderId="38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shrinkToFit="1"/>
    </xf>
    <xf numFmtId="186" fontId="6" fillId="0" borderId="0" xfId="0" applyNumberFormat="1" applyFont="1" applyFill="1" applyAlignment="1" applyProtection="1">
      <alignment horizontal="center"/>
    </xf>
    <xf numFmtId="186" fontId="6" fillId="0" borderId="44" xfId="0" applyNumberFormat="1" applyFont="1" applyFill="1" applyBorder="1" applyAlignment="1" applyProtection="1">
      <alignment horizontal="right"/>
    </xf>
    <xf numFmtId="186" fontId="6" fillId="0" borderId="40" xfId="0" applyNumberFormat="1" applyFont="1" applyFill="1" applyBorder="1" applyAlignment="1" applyProtection="1">
      <alignment horizontal="right"/>
    </xf>
    <xf numFmtId="183" fontId="6" fillId="0" borderId="34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center"/>
    </xf>
    <xf numFmtId="183" fontId="6" fillId="0" borderId="115" xfId="0" applyNumberFormat="1" applyFont="1" applyFill="1" applyBorder="1" applyAlignment="1">
      <alignment vertical="center"/>
    </xf>
    <xf numFmtId="183" fontId="6" fillId="0" borderId="31" xfId="0" applyNumberFormat="1" applyFont="1" applyFill="1" applyBorder="1" applyAlignment="1">
      <alignment vertical="center"/>
    </xf>
    <xf numFmtId="182" fontId="6" fillId="0" borderId="27" xfId="0" applyNumberFormat="1" applyFont="1" applyFill="1" applyBorder="1" applyAlignment="1" applyProtection="1">
      <alignment horizontal="right" vertical="center"/>
    </xf>
    <xf numFmtId="185" fontId="6" fillId="0" borderId="34" xfId="0" applyNumberFormat="1" applyFont="1" applyFill="1" applyBorder="1" applyAlignment="1">
      <alignment vertical="center"/>
    </xf>
    <xf numFmtId="186" fontId="6" fillId="0" borderId="38" xfId="0" applyNumberFormat="1" applyFont="1" applyFill="1" applyBorder="1" applyAlignment="1" applyProtection="1">
      <alignment horizontal="right"/>
    </xf>
    <xf numFmtId="186" fontId="6" fillId="0" borderId="31" xfId="0" applyNumberFormat="1" applyFont="1" applyFill="1" applyBorder="1" applyAlignment="1" applyProtection="1">
      <alignment horizontal="right"/>
    </xf>
    <xf numFmtId="182" fontId="6" fillId="0" borderId="34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 shrinkToFit="1"/>
    </xf>
    <xf numFmtId="183" fontId="6" fillId="0" borderId="28" xfId="0" applyNumberFormat="1" applyFont="1" applyFill="1" applyBorder="1" applyAlignment="1">
      <alignment vertical="center"/>
    </xf>
    <xf numFmtId="183" fontId="6" fillId="0" borderId="16" xfId="0" applyNumberFormat="1" applyFont="1" applyFill="1" applyBorder="1" applyAlignment="1">
      <alignment vertical="center"/>
    </xf>
    <xf numFmtId="183" fontId="6" fillId="0" borderId="116" xfId="0" applyNumberFormat="1" applyFont="1" applyFill="1" applyBorder="1" applyAlignment="1">
      <alignment vertical="center"/>
    </xf>
    <xf numFmtId="183" fontId="6" fillId="0" borderId="39" xfId="0" applyNumberFormat="1" applyFont="1" applyFill="1" applyBorder="1" applyAlignment="1">
      <alignment vertical="center"/>
    </xf>
    <xf numFmtId="182" fontId="6" fillId="0" borderId="28" xfId="0" applyNumberFormat="1" applyFont="1" applyFill="1" applyBorder="1" applyAlignment="1">
      <alignment horizontal="right" vertical="center"/>
    </xf>
    <xf numFmtId="185" fontId="6" fillId="0" borderId="28" xfId="0" applyNumberFormat="1" applyFont="1" applyFill="1" applyBorder="1" applyAlignment="1">
      <alignment vertical="center"/>
    </xf>
    <xf numFmtId="186" fontId="6" fillId="0" borderId="17" xfId="0" applyNumberFormat="1" applyFont="1" applyFill="1" applyBorder="1" applyAlignment="1" applyProtection="1">
      <alignment horizontal="center"/>
    </xf>
    <xf numFmtId="186" fontId="6" fillId="0" borderId="40" xfId="0" applyNumberFormat="1" applyFont="1" applyFill="1" applyBorder="1" applyAlignment="1" applyProtection="1">
      <alignment horizontal="center"/>
    </xf>
    <xf numFmtId="186" fontId="6" fillId="0" borderId="0" xfId="0" applyNumberFormat="1" applyFont="1" applyFill="1" applyBorder="1" applyAlignment="1" applyProtection="1">
      <alignment horizontal="center"/>
    </xf>
    <xf numFmtId="186" fontId="6" fillId="0" borderId="31" xfId="0" applyNumberFormat="1" applyFont="1" applyFill="1" applyBorder="1" applyAlignment="1" applyProtection="1">
      <alignment horizontal="center"/>
    </xf>
    <xf numFmtId="186" fontId="6" fillId="0" borderId="16" xfId="0" applyNumberFormat="1" applyFont="1" applyFill="1" applyBorder="1" applyAlignment="1" applyProtection="1">
      <alignment horizontal="center"/>
    </xf>
    <xf numFmtId="186" fontId="6" fillId="0" borderId="45" xfId="0" applyNumberFormat="1" applyFont="1" applyFill="1" applyBorder="1" applyAlignment="1" applyProtection="1">
      <alignment horizontal="right"/>
    </xf>
    <xf numFmtId="186" fontId="6" fillId="0" borderId="39" xfId="0" applyNumberFormat="1" applyFont="1" applyFill="1" applyBorder="1" applyAlignment="1" applyProtection="1">
      <alignment horizontal="right"/>
    </xf>
    <xf numFmtId="186" fontId="6" fillId="0" borderId="39" xfId="0" applyNumberFormat="1" applyFont="1" applyFill="1" applyBorder="1" applyAlignment="1" applyProtection="1">
      <alignment horizontal="center"/>
    </xf>
    <xf numFmtId="0" fontId="6" fillId="0" borderId="27" xfId="0" applyFont="1" applyFill="1" applyBorder="1" applyAlignment="1">
      <alignment vertical="center" shrinkToFit="1"/>
    </xf>
    <xf numFmtId="183" fontId="6" fillId="0" borderId="45" xfId="0" applyNumberFormat="1" applyFont="1" applyFill="1" applyBorder="1" applyAlignment="1">
      <alignment vertical="center"/>
    </xf>
    <xf numFmtId="183" fontId="6" fillId="0" borderId="40" xfId="0" applyNumberFormat="1" applyFont="1" applyFill="1" applyBorder="1" applyAlignment="1">
      <alignment vertical="center"/>
    </xf>
    <xf numFmtId="0" fontId="6" fillId="0" borderId="117" xfId="0" applyFont="1" applyFill="1" applyBorder="1" applyAlignment="1">
      <alignment vertical="center" shrinkToFit="1"/>
    </xf>
    <xf numFmtId="186" fontId="6" fillId="0" borderId="118" xfId="0" applyNumberFormat="1" applyFont="1" applyFill="1" applyBorder="1" applyAlignment="1" applyProtection="1">
      <alignment horizontal="center"/>
    </xf>
    <xf numFmtId="186" fontId="6" fillId="0" borderId="119" xfId="0" applyNumberFormat="1" applyFont="1" applyFill="1" applyBorder="1" applyAlignment="1" applyProtection="1">
      <alignment horizontal="right"/>
    </xf>
    <xf numFmtId="186" fontId="6" fillId="0" borderId="120" xfId="0" applyNumberFormat="1" applyFont="1" applyFill="1" applyBorder="1" applyAlignment="1" applyProtection="1">
      <alignment horizontal="right"/>
    </xf>
    <xf numFmtId="183" fontId="6" fillId="0" borderId="117" xfId="0" applyNumberFormat="1" applyFont="1" applyFill="1" applyBorder="1" applyAlignment="1">
      <alignment vertical="center"/>
    </xf>
    <xf numFmtId="183" fontId="6" fillId="0" borderId="119" xfId="0" applyNumberFormat="1" applyFont="1" applyFill="1" applyBorder="1" applyAlignment="1">
      <alignment vertical="center"/>
    </xf>
    <xf numFmtId="183" fontId="6" fillId="0" borderId="121" xfId="0" applyNumberFormat="1" applyFont="1" applyFill="1" applyBorder="1" applyAlignment="1">
      <alignment vertical="center"/>
    </xf>
    <xf numFmtId="183" fontId="6" fillId="0" borderId="118" xfId="0" applyNumberFormat="1" applyFont="1" applyFill="1" applyBorder="1" applyAlignment="1">
      <alignment vertical="center"/>
    </xf>
    <xf numFmtId="183" fontId="6" fillId="0" borderId="120" xfId="0" applyNumberFormat="1" applyFont="1" applyFill="1" applyBorder="1" applyAlignment="1">
      <alignment vertical="center"/>
    </xf>
    <xf numFmtId="182" fontId="6" fillId="0" borderId="117" xfId="0" applyNumberFormat="1" applyFont="1" applyFill="1" applyBorder="1" applyAlignment="1">
      <alignment horizontal="right" vertical="center"/>
    </xf>
    <xf numFmtId="183" fontId="6" fillId="0" borderId="122" xfId="0" applyNumberFormat="1" applyFont="1" applyFill="1" applyBorder="1" applyAlignment="1">
      <alignment vertical="top"/>
    </xf>
    <xf numFmtId="183" fontId="6" fillId="0" borderId="122" xfId="0" applyNumberFormat="1" applyFont="1" applyFill="1" applyBorder="1" applyAlignment="1">
      <alignment horizontal="right" vertical="top"/>
    </xf>
    <xf numFmtId="185" fontId="6" fillId="0" borderId="123" xfId="0" applyNumberFormat="1" applyFont="1" applyFill="1" applyBorder="1" applyAlignment="1">
      <alignment vertical="center"/>
    </xf>
    <xf numFmtId="187" fontId="6" fillId="0" borderId="116" xfId="0" applyNumberFormat="1" applyFont="1" applyFill="1" applyBorder="1" applyAlignment="1">
      <alignment vertical="top"/>
    </xf>
    <xf numFmtId="182" fontId="6" fillId="0" borderId="0" xfId="0" applyNumberFormat="1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176" fontId="1" fillId="0" borderId="27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11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76" fontId="1" fillId="0" borderId="34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183" fontId="6" fillId="0" borderId="38" xfId="0" applyNumberFormat="1" applyFont="1" applyFill="1" applyBorder="1" applyAlignment="1">
      <alignment vertical="center"/>
    </xf>
    <xf numFmtId="185" fontId="6" fillId="0" borderId="27" xfId="0" applyNumberFormat="1" applyFont="1" applyFill="1" applyBorder="1" applyAlignment="1">
      <alignment vertical="center"/>
    </xf>
    <xf numFmtId="187" fontId="6" fillId="0" borderId="124" xfId="0" applyNumberFormat="1" applyFont="1" applyFill="1" applyBorder="1" applyAlignment="1">
      <alignment vertical="top"/>
    </xf>
    <xf numFmtId="185" fontId="6" fillId="0" borderId="117" xfId="0" applyNumberFormat="1" applyFont="1" applyFill="1" applyBorder="1" applyAlignment="1">
      <alignment vertical="center"/>
    </xf>
    <xf numFmtId="0" fontId="6" fillId="0" borderId="38" xfId="0" applyFont="1" applyFill="1" applyBorder="1"/>
    <xf numFmtId="0" fontId="6" fillId="0" borderId="0" xfId="0" applyFont="1" applyFill="1" applyBorder="1"/>
    <xf numFmtId="182" fontId="6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>
      <alignment horizontal="left" vertical="center" textRotation="180"/>
    </xf>
    <xf numFmtId="0" fontId="10" fillId="0" borderId="0" xfId="0" applyFont="1" applyAlignment="1" applyProtection="1">
      <alignment horizontal="right"/>
    </xf>
    <xf numFmtId="0" fontId="0" fillId="0" borderId="0" xfId="0" applyAlignment="1"/>
    <xf numFmtId="0" fontId="0" fillId="0" borderId="4" xfId="0" applyBorder="1" applyAlignment="1"/>
    <xf numFmtId="0" fontId="12" fillId="0" borderId="32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6" fillId="0" borderId="0" xfId="0" applyFont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/>
    </xf>
    <xf numFmtId="37" fontId="9" fillId="0" borderId="125" xfId="0" applyNumberFormat="1" applyFont="1" applyFill="1" applyBorder="1" applyAlignment="1" applyProtection="1">
      <alignment horizontal="center"/>
    </xf>
    <xf numFmtId="37" fontId="9" fillId="0" borderId="126" xfId="0" applyNumberFormat="1" applyFont="1" applyFill="1" applyBorder="1" applyAlignment="1" applyProtection="1">
      <alignment horizontal="center"/>
    </xf>
    <xf numFmtId="37" fontId="9" fillId="0" borderId="127" xfId="0" applyNumberFormat="1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left" vertical="center" wrapText="1"/>
    </xf>
    <xf numFmtId="37" fontId="9" fillId="0" borderId="128" xfId="0" applyNumberFormat="1" applyFont="1" applyFill="1" applyBorder="1" applyAlignment="1" applyProtection="1">
      <alignment horizontal="center" vertical="center"/>
    </xf>
    <xf numFmtId="0" fontId="9" fillId="0" borderId="129" xfId="0" applyFont="1" applyFill="1" applyBorder="1" applyAlignment="1">
      <alignment horizontal="center" vertical="center"/>
    </xf>
    <xf numFmtId="37" fontId="9" fillId="0" borderId="130" xfId="0" applyNumberFormat="1" applyFont="1" applyFill="1" applyBorder="1" applyAlignment="1" applyProtection="1">
      <alignment horizontal="center" vertical="center"/>
    </xf>
    <xf numFmtId="0" fontId="9" fillId="0" borderId="131" xfId="0" applyFont="1" applyFill="1" applyBorder="1" applyAlignment="1">
      <alignment horizontal="center" vertical="center"/>
    </xf>
    <xf numFmtId="37" fontId="9" fillId="0" borderId="132" xfId="0" applyNumberFormat="1" applyFont="1" applyBorder="1" applyAlignment="1" applyProtection="1">
      <alignment horizontal="center" vertical="center"/>
    </xf>
    <xf numFmtId="0" fontId="9" fillId="0" borderId="133" xfId="0" applyFont="1" applyBorder="1" applyAlignment="1">
      <alignment horizontal="center" vertical="center"/>
    </xf>
    <xf numFmtId="37" fontId="9" fillId="0" borderId="52" xfId="0" applyNumberFormat="1" applyFont="1" applyBorder="1" applyAlignment="1" applyProtection="1">
      <alignment horizontal="center"/>
    </xf>
    <xf numFmtId="37" fontId="9" fillId="0" borderId="134" xfId="0" applyNumberFormat="1" applyFont="1" applyBorder="1" applyAlignment="1" applyProtection="1">
      <alignment horizontal="center"/>
    </xf>
    <xf numFmtId="37" fontId="9" fillId="0" borderId="52" xfId="0" applyNumberFormat="1" applyFont="1" applyFill="1" applyBorder="1" applyAlignment="1" applyProtection="1">
      <alignment horizontal="center"/>
    </xf>
    <xf numFmtId="37" fontId="9" fillId="0" borderId="134" xfId="0" applyNumberFormat="1" applyFont="1" applyFill="1" applyBorder="1" applyAlignment="1" applyProtection="1">
      <alignment horizontal="center"/>
    </xf>
    <xf numFmtId="37" fontId="9" fillId="0" borderId="128" xfId="0" applyNumberFormat="1" applyFont="1" applyBorder="1" applyAlignment="1" applyProtection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29" fillId="0" borderId="0" xfId="0" applyFont="1" applyFill="1" applyAlignment="1">
      <alignment horizontal="left" vertical="center" textRotation="180"/>
    </xf>
    <xf numFmtId="0" fontId="6" fillId="0" borderId="3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183" fontId="6" fillId="0" borderId="135" xfId="0" applyNumberFormat="1" applyFont="1" applyFill="1" applyBorder="1" applyAlignment="1">
      <alignment horizontal="right" vertical="top"/>
    </xf>
    <xf numFmtId="183" fontId="6" fillId="0" borderId="136" xfId="0" applyNumberFormat="1" applyFont="1" applyFill="1" applyBorder="1" applyAlignment="1">
      <alignment horizontal="right" vertical="top"/>
    </xf>
    <xf numFmtId="183" fontId="6" fillId="0" borderId="122" xfId="0" applyNumberFormat="1" applyFont="1" applyFill="1" applyBorder="1" applyAlignment="1">
      <alignment horizontal="right" vertical="top"/>
    </xf>
    <xf numFmtId="183" fontId="6" fillId="0" borderId="116" xfId="0" applyNumberFormat="1" applyFont="1" applyFill="1" applyBorder="1" applyAlignment="1">
      <alignment horizontal="right" vertical="top"/>
    </xf>
    <xf numFmtId="183" fontId="6" fillId="0" borderId="137" xfId="0" applyNumberFormat="1" applyFont="1" applyFill="1" applyBorder="1" applyAlignment="1">
      <alignment horizontal="right" vertical="top"/>
    </xf>
    <xf numFmtId="183" fontId="6" fillId="0" borderId="138" xfId="0" applyNumberFormat="1" applyFont="1" applyFill="1" applyBorder="1" applyAlignment="1">
      <alignment horizontal="right" vertical="top"/>
    </xf>
    <xf numFmtId="183" fontId="6" fillId="0" borderId="123" xfId="0" applyNumberFormat="1" applyFont="1" applyFill="1" applyBorder="1" applyAlignment="1">
      <alignment vertical="top"/>
    </xf>
    <xf numFmtId="183" fontId="6" fillId="0" borderId="28" xfId="0" applyNumberFormat="1" applyFont="1" applyFill="1" applyBorder="1" applyAlignment="1">
      <alignment vertical="top"/>
    </xf>
    <xf numFmtId="182" fontId="6" fillId="0" borderId="123" xfId="0" applyNumberFormat="1" applyFont="1" applyFill="1" applyBorder="1" applyAlignment="1">
      <alignment vertical="top"/>
    </xf>
    <xf numFmtId="182" fontId="6" fillId="0" borderId="28" xfId="0" applyNumberFormat="1" applyFont="1" applyFill="1" applyBorder="1" applyAlignment="1">
      <alignment vertical="top"/>
    </xf>
    <xf numFmtId="0" fontId="6" fillId="0" borderId="139" xfId="0" applyFont="1" applyFill="1" applyBorder="1" applyAlignment="1">
      <alignment horizontal="center" vertical="top" shrinkToFit="1"/>
    </xf>
    <xf numFmtId="0" fontId="6" fillId="0" borderId="140" xfId="0" applyFont="1" applyFill="1" applyBorder="1" applyAlignment="1">
      <alignment horizontal="center" vertical="top" shrinkToFit="1"/>
    </xf>
    <xf numFmtId="0" fontId="6" fillId="0" borderId="45" xfId="0" applyFont="1" applyFill="1" applyBorder="1" applyAlignment="1">
      <alignment horizontal="center" vertical="top" shrinkToFit="1"/>
    </xf>
    <xf numFmtId="0" fontId="6" fillId="0" borderId="39" xfId="0" applyFont="1" applyFill="1" applyBorder="1" applyAlignment="1">
      <alignment horizontal="center" vertical="top" shrinkToFit="1"/>
    </xf>
    <xf numFmtId="183" fontId="6" fillId="0" borderId="123" xfId="0" applyNumberFormat="1" applyFont="1" applyFill="1" applyBorder="1" applyAlignment="1">
      <alignment horizontal="right" vertical="top"/>
    </xf>
    <xf numFmtId="183" fontId="6" fillId="0" borderId="28" xfId="0" applyNumberFormat="1" applyFont="1" applyFill="1" applyBorder="1" applyAlignment="1">
      <alignment horizontal="right" vertical="top"/>
    </xf>
    <xf numFmtId="0" fontId="6" fillId="0" borderId="139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0" fontId="6" fillId="0" borderId="140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183" fontId="6" fillId="0" borderId="123" xfId="0" applyNumberFormat="1" applyFont="1" applyFill="1" applyBorder="1" applyAlignment="1">
      <alignment horizontal="center" vertical="top"/>
    </xf>
    <xf numFmtId="183" fontId="6" fillId="0" borderId="28" xfId="0" applyNumberFormat="1" applyFont="1" applyFill="1" applyBorder="1" applyAlignment="1">
      <alignment horizontal="center" vertical="top"/>
    </xf>
    <xf numFmtId="183" fontId="6" fillId="0" borderId="141" xfId="0" applyNumberFormat="1" applyFont="1" applyFill="1" applyBorder="1" applyAlignment="1">
      <alignment horizontal="right" vertical="top"/>
    </xf>
    <xf numFmtId="183" fontId="6" fillId="0" borderId="121" xfId="0" applyNumberFormat="1" applyFont="1" applyFill="1" applyBorder="1" applyAlignment="1">
      <alignment horizontal="right" vertical="top"/>
    </xf>
    <xf numFmtId="0" fontId="6" fillId="0" borderId="119" xfId="0" applyFont="1" applyFill="1" applyBorder="1" applyAlignment="1">
      <alignment horizontal="center" vertical="top" shrinkToFit="1"/>
    </xf>
    <xf numFmtId="0" fontId="6" fillId="0" borderId="120" xfId="0" applyFont="1" applyFill="1" applyBorder="1" applyAlignment="1">
      <alignment horizontal="center" vertical="top" shrinkToFit="1"/>
    </xf>
    <xf numFmtId="183" fontId="6" fillId="0" borderId="117" xfId="0" applyNumberFormat="1" applyFont="1" applyFill="1" applyBorder="1" applyAlignment="1">
      <alignment horizontal="right" vertical="top"/>
    </xf>
    <xf numFmtId="0" fontId="6" fillId="0" borderId="119" xfId="0" applyFont="1" applyFill="1" applyBorder="1" applyAlignment="1">
      <alignment horizontal="center" vertical="top"/>
    </xf>
    <xf numFmtId="183" fontId="6" fillId="0" borderId="140" xfId="0" applyNumberFormat="1" applyFont="1" applyFill="1" applyBorder="1" applyAlignment="1">
      <alignment horizontal="center" vertical="top"/>
    </xf>
    <xf numFmtId="183" fontId="6" fillId="0" borderId="120" xfId="0" applyNumberFormat="1" applyFont="1" applyFill="1" applyBorder="1" applyAlignment="1">
      <alignment horizontal="center" vertical="top"/>
    </xf>
    <xf numFmtId="183" fontId="6" fillId="0" borderId="117" xfId="0" applyNumberFormat="1" applyFont="1" applyFill="1" applyBorder="1" applyAlignment="1">
      <alignment horizontal="center" vertical="top"/>
    </xf>
    <xf numFmtId="183" fontId="6" fillId="0" borderId="124" xfId="0" applyNumberFormat="1" applyFont="1" applyFill="1" applyBorder="1" applyAlignment="1">
      <alignment horizontal="right" vertical="top"/>
    </xf>
    <xf numFmtId="183" fontId="6" fillId="0" borderId="142" xfId="0" applyNumberFormat="1" applyFont="1" applyFill="1" applyBorder="1" applyAlignment="1">
      <alignment horizontal="right" vertical="top"/>
    </xf>
    <xf numFmtId="182" fontId="6" fillId="0" borderId="123" xfId="0" applyNumberFormat="1" applyFont="1" applyFill="1" applyBorder="1" applyAlignment="1">
      <alignment horizontal="right" vertical="top"/>
    </xf>
    <xf numFmtId="182" fontId="6" fillId="0" borderId="117" xfId="0" applyNumberFormat="1" applyFont="1" applyFill="1" applyBorder="1" applyAlignment="1">
      <alignment horizontal="right" vertical="top"/>
    </xf>
    <xf numFmtId="38" fontId="18" fillId="0" borderId="27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/>
    </xf>
    <xf numFmtId="38" fontId="18" fillId="0" borderId="42" xfId="1" applyFont="1" applyBorder="1" applyAlignment="1">
      <alignment horizontal="center"/>
    </xf>
    <xf numFmtId="38" fontId="18" fillId="0" borderId="41" xfId="1" applyFont="1" applyBorder="1" applyAlignment="1">
      <alignment horizontal="center"/>
    </xf>
    <xf numFmtId="38" fontId="7" fillId="0" borderId="38" xfId="1" applyFont="1" applyBorder="1" applyAlignment="1">
      <alignment horizontal="distributed" vertical="center"/>
    </xf>
    <xf numFmtId="38" fontId="7" fillId="0" borderId="31" xfId="1" applyFont="1" applyBorder="1" applyAlignment="1">
      <alignment horizontal="distributed" vertical="center"/>
    </xf>
    <xf numFmtId="38" fontId="20" fillId="0" borderId="0" xfId="1" applyFont="1" applyAlignment="1">
      <alignment vertical="center"/>
    </xf>
    <xf numFmtId="179" fontId="7" fillId="0" borderId="16" xfId="1" applyNumberFormat="1" applyFont="1" applyBorder="1" applyAlignment="1">
      <alignment horizontal="right" vertical="center"/>
    </xf>
    <xf numFmtId="38" fontId="7" fillId="0" borderId="30" xfId="1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38" fontId="7" fillId="0" borderId="44" xfId="1" applyFont="1" applyFill="1" applyBorder="1" applyAlignment="1">
      <alignment horizontal="distributed" vertical="center"/>
    </xf>
    <xf numFmtId="38" fontId="7" fillId="0" borderId="40" xfId="1" applyFont="1" applyFill="1" applyBorder="1" applyAlignment="1">
      <alignment horizontal="distributed" vertical="center"/>
    </xf>
    <xf numFmtId="38" fontId="7" fillId="0" borderId="38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38" fontId="7" fillId="0" borderId="45" xfId="1" applyFont="1" applyBorder="1" applyAlignment="1">
      <alignment horizontal="distributed" vertical="center"/>
    </xf>
    <xf numFmtId="38" fontId="7" fillId="0" borderId="39" xfId="1" applyFont="1" applyBorder="1" applyAlignment="1">
      <alignment horizontal="distributed" vertical="center"/>
    </xf>
    <xf numFmtId="38" fontId="7" fillId="0" borderId="45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30" xfId="1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38" fontId="7" fillId="0" borderId="30" xfId="1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38" fontId="7" fillId="0" borderId="40" xfId="1" applyFont="1" applyBorder="1" applyAlignment="1">
      <alignment vertical="center"/>
    </xf>
    <xf numFmtId="37" fontId="6" fillId="0" borderId="132" xfId="0" applyNumberFormat="1" applyFont="1" applyBorder="1" applyAlignment="1" applyProtection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36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/>
    </xf>
    <xf numFmtId="37" fontId="33" fillId="0" borderId="52" xfId="0" applyNumberFormat="1" applyFont="1" applyBorder="1" applyAlignment="1" applyProtection="1">
      <alignment horizontal="center" vertical="center"/>
    </xf>
    <xf numFmtId="37" fontId="33" fillId="0" borderId="134" xfId="0" applyNumberFormat="1" applyFont="1" applyBorder="1" applyAlignment="1" applyProtection="1">
      <alignment horizontal="center" vertical="center"/>
    </xf>
    <xf numFmtId="37" fontId="33" fillId="0" borderId="52" xfId="0" applyNumberFormat="1" applyFont="1" applyFill="1" applyBorder="1" applyAlignment="1" applyProtection="1">
      <alignment horizontal="center" vertical="center"/>
    </xf>
    <xf numFmtId="37" fontId="33" fillId="0" borderId="134" xfId="0" applyNumberFormat="1" applyFont="1" applyFill="1" applyBorder="1" applyAlignment="1" applyProtection="1">
      <alignment horizontal="center" vertical="center"/>
    </xf>
    <xf numFmtId="37" fontId="6" fillId="0" borderId="128" xfId="0" applyNumberFormat="1" applyFont="1" applyBorder="1" applyAlignment="1" applyProtection="1">
      <alignment horizontal="center" vertical="center"/>
    </xf>
    <xf numFmtId="0" fontId="6" fillId="0" borderId="129" xfId="0" applyFont="1" applyBorder="1" applyAlignment="1">
      <alignment horizontal="center" vertical="center"/>
    </xf>
    <xf numFmtId="37" fontId="6" fillId="0" borderId="128" xfId="0" applyNumberFormat="1" applyFont="1" applyFill="1" applyBorder="1" applyAlignment="1" applyProtection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37" fontId="6" fillId="0" borderId="130" xfId="0" applyNumberFormat="1" applyFont="1" applyFill="1" applyBorder="1" applyAlignment="1" applyProtection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177" fontId="29" fillId="0" borderId="0" xfId="1" applyNumberFormat="1" applyFont="1" applyFill="1" applyBorder="1" applyAlignment="1" applyProtection="1">
      <alignment horizontal="left" vertical="center"/>
    </xf>
    <xf numFmtId="177" fontId="29" fillId="0" borderId="0" xfId="1" applyNumberFormat="1" applyFont="1" applyFill="1" applyBorder="1" applyAlignment="1" applyProtection="1">
      <alignment horizontal="right" vertical="center"/>
    </xf>
    <xf numFmtId="177" fontId="29" fillId="0" borderId="0" xfId="1" applyNumberFormat="1" applyFont="1" applyFill="1" applyBorder="1" applyAlignment="1" applyProtection="1">
      <alignment horizontal="center" vertical="center"/>
    </xf>
    <xf numFmtId="177" fontId="24" fillId="0" borderId="0" xfId="1" applyNumberFormat="1" applyFont="1" applyFill="1" applyBorder="1" applyAlignment="1" applyProtection="1">
      <alignment horizontal="left" vertical="center"/>
    </xf>
    <xf numFmtId="0" fontId="36" fillId="0" borderId="0" xfId="0" applyFont="1" applyFill="1" applyAlignment="1" applyProtection="1">
      <alignment horizontal="left" vertical="center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view="pageBreakPreview" zoomScale="65" zoomScaleNormal="60" zoomScaleSheetLayoutView="65" workbookViewId="0">
      <selection activeCell="G11" sqref="G11"/>
    </sheetView>
  </sheetViews>
  <sheetFormatPr defaultColWidth="10.625" defaultRowHeight="17.25"/>
  <cols>
    <col min="1" max="1" width="5.625" style="50" customWidth="1"/>
    <col min="2" max="2" width="2.125" style="60" customWidth="1"/>
    <col min="3" max="3" width="15.75" style="50" customWidth="1"/>
    <col min="4" max="4" width="1.625" style="50" customWidth="1"/>
    <col min="5" max="7" width="18.75" style="50" customWidth="1"/>
    <col min="8" max="8" width="18.125" style="50" customWidth="1"/>
    <col min="9" max="9" width="3.625" style="50" customWidth="1"/>
    <col min="10" max="10" width="5.625" style="50" customWidth="1"/>
    <col min="11" max="11" width="2.125" style="50" customWidth="1"/>
    <col min="12" max="12" width="15.75" style="50" customWidth="1"/>
    <col min="13" max="13" width="1.625" style="50" customWidth="1"/>
    <col min="14" max="16" width="18.75" style="50" customWidth="1"/>
    <col min="17" max="17" width="18.125" style="50" customWidth="1"/>
    <col min="18" max="16384" width="10.625" style="50"/>
  </cols>
  <sheetData>
    <row r="1" spans="1:17" ht="36" customHeight="1">
      <c r="A1" s="190" t="s">
        <v>303</v>
      </c>
      <c r="B1" s="59"/>
      <c r="C1" s="189"/>
      <c r="D1" s="49"/>
      <c r="E1" s="49"/>
      <c r="F1" s="49"/>
      <c r="G1" s="49"/>
      <c r="H1" s="49"/>
      <c r="I1" s="49"/>
      <c r="J1" s="49"/>
    </row>
    <row r="2" spans="1:17" ht="29.25" customHeight="1">
      <c r="A2" s="64" t="s">
        <v>296</v>
      </c>
      <c r="B2" s="63"/>
      <c r="C2" s="63"/>
      <c r="D2" s="63"/>
      <c r="E2" s="63"/>
      <c r="F2" s="63"/>
      <c r="G2" s="63"/>
      <c r="H2" s="63"/>
      <c r="I2" s="61"/>
      <c r="J2" s="49"/>
      <c r="P2" s="458" t="s">
        <v>113</v>
      </c>
      <c r="Q2" s="459"/>
    </row>
    <row r="3" spans="1:17" ht="10.5" customHeight="1">
      <c r="A3" s="49"/>
      <c r="B3" s="59"/>
      <c r="C3" s="49"/>
      <c r="D3" s="49"/>
      <c r="E3" s="49"/>
      <c r="F3" s="49"/>
      <c r="G3" s="49"/>
      <c r="H3" s="62"/>
      <c r="I3" s="62"/>
      <c r="J3" s="49"/>
      <c r="P3" s="460"/>
      <c r="Q3" s="460"/>
    </row>
    <row r="4" spans="1:17" ht="21" customHeight="1">
      <c r="A4" s="464" t="s">
        <v>284</v>
      </c>
      <c r="B4" s="77"/>
      <c r="C4" s="461" t="s">
        <v>0</v>
      </c>
      <c r="D4" s="78"/>
      <c r="E4" s="79" t="s">
        <v>302</v>
      </c>
      <c r="F4" s="79" t="s">
        <v>298</v>
      </c>
      <c r="G4" s="80" t="s">
        <v>85</v>
      </c>
      <c r="H4" s="81" t="s">
        <v>86</v>
      </c>
      <c r="I4" s="82"/>
      <c r="J4" s="464" t="s">
        <v>284</v>
      </c>
      <c r="K4" s="77"/>
      <c r="L4" s="461" t="s">
        <v>0</v>
      </c>
      <c r="M4" s="78"/>
      <c r="N4" s="79" t="s">
        <v>302</v>
      </c>
      <c r="O4" s="79" t="s">
        <v>298</v>
      </c>
      <c r="P4" s="80" t="s">
        <v>85</v>
      </c>
      <c r="Q4" s="79" t="s">
        <v>86</v>
      </c>
    </row>
    <row r="5" spans="1:17" ht="21" customHeight="1">
      <c r="A5" s="465"/>
      <c r="B5" s="83"/>
      <c r="C5" s="462"/>
      <c r="D5" s="84"/>
      <c r="E5" s="85" t="s">
        <v>112</v>
      </c>
      <c r="F5" s="85" t="s">
        <v>112</v>
      </c>
      <c r="G5" s="86" t="s">
        <v>87</v>
      </c>
      <c r="H5" s="87" t="s">
        <v>271</v>
      </c>
      <c r="I5" s="82"/>
      <c r="J5" s="465"/>
      <c r="K5" s="83"/>
      <c r="L5" s="462"/>
      <c r="M5" s="84"/>
      <c r="N5" s="85" t="s">
        <v>112</v>
      </c>
      <c r="O5" s="85" t="s">
        <v>112</v>
      </c>
      <c r="P5" s="86" t="s">
        <v>87</v>
      </c>
      <c r="Q5" s="85" t="s">
        <v>88</v>
      </c>
    </row>
    <row r="6" spans="1:17" ht="20.25" customHeight="1">
      <c r="A6" s="465"/>
      <c r="B6" s="83"/>
      <c r="C6" s="462"/>
      <c r="D6" s="88"/>
      <c r="E6" s="95" t="s">
        <v>301</v>
      </c>
      <c r="F6" s="95" t="s">
        <v>301</v>
      </c>
      <c r="G6" s="86"/>
      <c r="H6" s="87"/>
      <c r="I6" s="82"/>
      <c r="J6" s="465"/>
      <c r="K6" s="83"/>
      <c r="L6" s="462"/>
      <c r="M6" s="84"/>
      <c r="N6" s="95" t="s">
        <v>301</v>
      </c>
      <c r="O6" s="95" t="s">
        <v>301</v>
      </c>
      <c r="P6" s="86"/>
      <c r="Q6" s="85"/>
    </row>
    <row r="7" spans="1:17" ht="21">
      <c r="A7" s="466"/>
      <c r="B7" s="89"/>
      <c r="C7" s="463"/>
      <c r="D7" s="90"/>
      <c r="E7" s="91" t="s">
        <v>1</v>
      </c>
      <c r="F7" s="92" t="s">
        <v>105</v>
      </c>
      <c r="G7" s="92" t="s">
        <v>89</v>
      </c>
      <c r="H7" s="93" t="s">
        <v>90</v>
      </c>
      <c r="I7" s="94"/>
      <c r="J7" s="466"/>
      <c r="K7" s="89"/>
      <c r="L7" s="463"/>
      <c r="M7" s="90"/>
      <c r="N7" s="91" t="s">
        <v>1</v>
      </c>
      <c r="O7" s="92" t="s">
        <v>105</v>
      </c>
      <c r="P7" s="92" t="s">
        <v>89</v>
      </c>
      <c r="Q7" s="91" t="s">
        <v>90</v>
      </c>
    </row>
    <row r="8" spans="1:17" ht="40.5" customHeight="1">
      <c r="A8" s="96">
        <v>1</v>
      </c>
      <c r="B8" s="87" t="s">
        <v>242</v>
      </c>
      <c r="C8" s="97" t="s">
        <v>91</v>
      </c>
      <c r="D8" s="97"/>
      <c r="E8" s="98">
        <v>5656773</v>
      </c>
      <c r="F8" s="99">
        <v>3563404</v>
      </c>
      <c r="G8" s="100">
        <f>E8-F8</f>
        <v>2093369</v>
      </c>
      <c r="H8" s="101">
        <f>IF(F8=0,IF(E8=0,"－　","皆増　"),IF(E8=0,"皆減　",ROUND(G8/F8*100,1)))</f>
        <v>58.7</v>
      </c>
      <c r="I8" s="102"/>
      <c r="J8" s="103">
        <v>41</v>
      </c>
      <c r="K8" s="104"/>
      <c r="L8" s="105" t="s">
        <v>40</v>
      </c>
      <c r="M8" s="105"/>
      <c r="N8" s="99">
        <v>961371</v>
      </c>
      <c r="O8" s="99">
        <v>834726</v>
      </c>
      <c r="P8" s="106">
        <f t="shared" ref="P8:P31" si="0">N8-O8</f>
        <v>126645</v>
      </c>
      <c r="Q8" s="107">
        <f t="shared" ref="Q8:Q31" si="1">IF(O8=0,IF(N8=0,"－　","皆増　"),IF(N8=0,"皆減　",ROUND(P8/O8*100,1)))</f>
        <v>15.2</v>
      </c>
    </row>
    <row r="9" spans="1:17" ht="40.5" customHeight="1">
      <c r="A9" s="96">
        <v>2</v>
      </c>
      <c r="B9" s="104"/>
      <c r="C9" s="105" t="s">
        <v>2</v>
      </c>
      <c r="D9" s="105"/>
      <c r="E9" s="99">
        <v>2111259</v>
      </c>
      <c r="F9" s="108">
        <v>1773937</v>
      </c>
      <c r="G9" s="109">
        <f t="shared" ref="G9:G46" si="2">E9-F9</f>
        <v>337322</v>
      </c>
      <c r="H9" s="110">
        <f>IF(F9=0,IF(E9=0,"－　","皆増　"),IF(E9=0,"皆減　",ROUND(G9/F9*100,1)))</f>
        <v>19</v>
      </c>
      <c r="I9" s="102"/>
      <c r="J9" s="111">
        <v>42</v>
      </c>
      <c r="K9" s="112"/>
      <c r="L9" s="90" t="s">
        <v>43</v>
      </c>
      <c r="M9" s="90"/>
      <c r="N9" s="99">
        <v>0</v>
      </c>
      <c r="O9" s="99">
        <v>0</v>
      </c>
      <c r="P9" s="106">
        <f t="shared" si="0"/>
        <v>0</v>
      </c>
      <c r="Q9" s="107" t="str">
        <f t="shared" si="1"/>
        <v>－　</v>
      </c>
    </row>
    <row r="10" spans="1:17" ht="40.5" customHeight="1">
      <c r="A10" s="96">
        <v>3</v>
      </c>
      <c r="B10" s="104" t="s">
        <v>242</v>
      </c>
      <c r="C10" s="105" t="s">
        <v>3</v>
      </c>
      <c r="D10" s="105"/>
      <c r="E10" s="99">
        <v>5946760</v>
      </c>
      <c r="F10" s="108">
        <v>5375140</v>
      </c>
      <c r="G10" s="106">
        <f t="shared" si="2"/>
        <v>571620</v>
      </c>
      <c r="H10" s="101">
        <f t="shared" ref="H10:H48" si="3">IF(F10=0,IF(E10=0,"－　","皆増　"),IF(E10=0,"皆減　",ROUND(G10/F10*100,1)))</f>
        <v>10.6</v>
      </c>
      <c r="I10" s="102"/>
      <c r="J10" s="111">
        <v>43</v>
      </c>
      <c r="K10" s="112"/>
      <c r="L10" s="90" t="s">
        <v>44</v>
      </c>
      <c r="M10" s="90"/>
      <c r="N10" s="99">
        <v>1803237</v>
      </c>
      <c r="O10" s="99">
        <v>1640390</v>
      </c>
      <c r="P10" s="106">
        <f t="shared" si="0"/>
        <v>162847</v>
      </c>
      <c r="Q10" s="107">
        <f t="shared" si="1"/>
        <v>9.9</v>
      </c>
    </row>
    <row r="11" spans="1:17" ht="40.5" customHeight="1">
      <c r="A11" s="96">
        <v>4</v>
      </c>
      <c r="B11" s="112"/>
      <c r="C11" s="90" t="s">
        <v>4</v>
      </c>
      <c r="D11" s="90"/>
      <c r="E11" s="99">
        <v>2743809</v>
      </c>
      <c r="F11" s="108">
        <v>1652500</v>
      </c>
      <c r="G11" s="106">
        <f t="shared" si="2"/>
        <v>1091309</v>
      </c>
      <c r="H11" s="101">
        <f t="shared" si="3"/>
        <v>66</v>
      </c>
      <c r="I11" s="102"/>
      <c r="J11" s="111">
        <v>44</v>
      </c>
      <c r="K11" s="112"/>
      <c r="L11" s="90" t="s">
        <v>45</v>
      </c>
      <c r="M11" s="90"/>
      <c r="N11" s="99">
        <v>1023979</v>
      </c>
      <c r="O11" s="99">
        <v>969835</v>
      </c>
      <c r="P11" s="106">
        <f t="shared" si="0"/>
        <v>54144</v>
      </c>
      <c r="Q11" s="107">
        <f t="shared" si="1"/>
        <v>5.6</v>
      </c>
    </row>
    <row r="12" spans="1:17" ht="40.5" customHeight="1">
      <c r="A12" s="96">
        <v>5</v>
      </c>
      <c r="B12" s="112" t="s">
        <v>242</v>
      </c>
      <c r="C12" s="90" t="s">
        <v>5</v>
      </c>
      <c r="D12" s="90"/>
      <c r="E12" s="99">
        <v>4109105</v>
      </c>
      <c r="F12" s="108">
        <v>3991266</v>
      </c>
      <c r="G12" s="106">
        <f t="shared" si="2"/>
        <v>117839</v>
      </c>
      <c r="H12" s="101">
        <f t="shared" si="3"/>
        <v>3</v>
      </c>
      <c r="I12" s="102"/>
      <c r="J12" s="111">
        <v>45</v>
      </c>
      <c r="K12" s="112"/>
      <c r="L12" s="90" t="s">
        <v>46</v>
      </c>
      <c r="M12" s="90"/>
      <c r="N12" s="99">
        <v>305036</v>
      </c>
      <c r="O12" s="99">
        <v>359169</v>
      </c>
      <c r="P12" s="106">
        <f t="shared" si="0"/>
        <v>-54133</v>
      </c>
      <c r="Q12" s="107">
        <f t="shared" si="1"/>
        <v>-15.1</v>
      </c>
    </row>
    <row r="13" spans="1:17" ht="40.5" customHeight="1">
      <c r="A13" s="96">
        <v>6</v>
      </c>
      <c r="B13" s="112" t="s">
        <v>242</v>
      </c>
      <c r="C13" s="90" t="s">
        <v>6</v>
      </c>
      <c r="D13" s="90"/>
      <c r="E13" s="98">
        <v>6542844</v>
      </c>
      <c r="F13" s="108">
        <v>6151560</v>
      </c>
      <c r="G13" s="106">
        <f t="shared" si="2"/>
        <v>391284</v>
      </c>
      <c r="H13" s="101">
        <f t="shared" si="3"/>
        <v>6.4</v>
      </c>
      <c r="I13" s="102"/>
      <c r="J13" s="111">
        <v>46</v>
      </c>
      <c r="K13" s="104"/>
      <c r="L13" s="105" t="s">
        <v>47</v>
      </c>
      <c r="M13" s="105"/>
      <c r="N13" s="99">
        <v>707398</v>
      </c>
      <c r="O13" s="99">
        <v>660626</v>
      </c>
      <c r="P13" s="106">
        <f t="shared" si="0"/>
        <v>46772</v>
      </c>
      <c r="Q13" s="107">
        <f t="shared" si="1"/>
        <v>7.1</v>
      </c>
    </row>
    <row r="14" spans="1:17" ht="40.5" customHeight="1">
      <c r="A14" s="96">
        <v>7</v>
      </c>
      <c r="B14" s="112"/>
      <c r="C14" s="90" t="s">
        <v>7</v>
      </c>
      <c r="D14" s="90"/>
      <c r="E14" s="98">
        <v>1867108</v>
      </c>
      <c r="F14" s="108">
        <v>1262700</v>
      </c>
      <c r="G14" s="106">
        <f t="shared" si="2"/>
        <v>604408</v>
      </c>
      <c r="H14" s="101">
        <f t="shared" si="3"/>
        <v>47.9</v>
      </c>
      <c r="I14" s="102"/>
      <c r="J14" s="111">
        <v>47</v>
      </c>
      <c r="K14" s="112"/>
      <c r="L14" s="90" t="s">
        <v>48</v>
      </c>
      <c r="M14" s="90"/>
      <c r="N14" s="99">
        <v>1459225</v>
      </c>
      <c r="O14" s="99">
        <v>1461203</v>
      </c>
      <c r="P14" s="106">
        <f t="shared" si="0"/>
        <v>-1978</v>
      </c>
      <c r="Q14" s="107">
        <f t="shared" si="1"/>
        <v>-0.1</v>
      </c>
    </row>
    <row r="15" spans="1:17" ht="40.5" customHeight="1">
      <c r="A15" s="96">
        <v>8</v>
      </c>
      <c r="B15" s="112" t="s">
        <v>242</v>
      </c>
      <c r="C15" s="105" t="s">
        <v>8</v>
      </c>
      <c r="D15" s="105"/>
      <c r="E15" s="98">
        <v>3051513</v>
      </c>
      <c r="F15" s="108">
        <v>2812086</v>
      </c>
      <c r="G15" s="106">
        <f t="shared" si="2"/>
        <v>239427</v>
      </c>
      <c r="H15" s="101">
        <f t="shared" si="3"/>
        <v>8.5</v>
      </c>
      <c r="I15" s="102"/>
      <c r="J15" s="103">
        <v>48</v>
      </c>
      <c r="K15" s="112"/>
      <c r="L15" s="90" t="s">
        <v>51</v>
      </c>
      <c r="M15" s="90"/>
      <c r="N15" s="99">
        <v>1129829</v>
      </c>
      <c r="O15" s="99">
        <v>1104306</v>
      </c>
      <c r="P15" s="106">
        <f t="shared" si="0"/>
        <v>25523</v>
      </c>
      <c r="Q15" s="107">
        <f t="shared" si="1"/>
        <v>2.2999999999999998</v>
      </c>
    </row>
    <row r="16" spans="1:17" ht="40.5" customHeight="1">
      <c r="A16" s="96">
        <v>9</v>
      </c>
      <c r="B16" s="112" t="s">
        <v>242</v>
      </c>
      <c r="C16" s="90" t="s">
        <v>9</v>
      </c>
      <c r="D16" s="90"/>
      <c r="E16" s="99">
        <v>6383693</v>
      </c>
      <c r="F16" s="108">
        <v>6200798</v>
      </c>
      <c r="G16" s="106">
        <f t="shared" si="2"/>
        <v>182895</v>
      </c>
      <c r="H16" s="101">
        <f t="shared" si="3"/>
        <v>2.9</v>
      </c>
      <c r="I16" s="102"/>
      <c r="J16" s="111">
        <v>49</v>
      </c>
      <c r="K16" s="112"/>
      <c r="L16" s="90" t="s">
        <v>52</v>
      </c>
      <c r="M16" s="90"/>
      <c r="N16" s="99">
        <v>1369465</v>
      </c>
      <c r="O16" s="99">
        <v>1364699</v>
      </c>
      <c r="P16" s="106">
        <f t="shared" si="0"/>
        <v>4766</v>
      </c>
      <c r="Q16" s="107">
        <f t="shared" si="1"/>
        <v>0.3</v>
      </c>
    </row>
    <row r="17" spans="1:17" ht="40.5" customHeight="1">
      <c r="A17" s="96">
        <v>10</v>
      </c>
      <c r="B17" s="112" t="s">
        <v>242</v>
      </c>
      <c r="C17" s="90" t="s">
        <v>10</v>
      </c>
      <c r="D17" s="90"/>
      <c r="E17" s="99">
        <v>3798265</v>
      </c>
      <c r="F17" s="108">
        <v>3644506</v>
      </c>
      <c r="G17" s="106">
        <f t="shared" si="2"/>
        <v>153759</v>
      </c>
      <c r="H17" s="101">
        <f t="shared" si="3"/>
        <v>4.2</v>
      </c>
      <c r="I17" s="102"/>
      <c r="J17" s="111">
        <v>50</v>
      </c>
      <c r="K17" s="104"/>
      <c r="L17" s="105" t="s">
        <v>53</v>
      </c>
      <c r="M17" s="105"/>
      <c r="N17" s="99">
        <v>1012340</v>
      </c>
      <c r="O17" s="99">
        <v>970273</v>
      </c>
      <c r="P17" s="106">
        <f t="shared" si="0"/>
        <v>42067</v>
      </c>
      <c r="Q17" s="107">
        <f t="shared" si="1"/>
        <v>4.3</v>
      </c>
    </row>
    <row r="18" spans="1:17" ht="40.5" customHeight="1">
      <c r="A18" s="96">
        <v>11</v>
      </c>
      <c r="B18" s="112"/>
      <c r="C18" s="90" t="s">
        <v>11</v>
      </c>
      <c r="D18" s="90"/>
      <c r="E18" s="99">
        <v>1786478</v>
      </c>
      <c r="F18" s="108">
        <v>1976890</v>
      </c>
      <c r="G18" s="106">
        <f t="shared" si="2"/>
        <v>-190412</v>
      </c>
      <c r="H18" s="101">
        <f t="shared" si="3"/>
        <v>-9.6</v>
      </c>
      <c r="I18" s="102"/>
      <c r="J18" s="111">
        <v>51</v>
      </c>
      <c r="K18" s="112" t="s">
        <v>242</v>
      </c>
      <c r="L18" s="90" t="s">
        <v>214</v>
      </c>
      <c r="M18" s="90"/>
      <c r="N18" s="99">
        <v>1658184</v>
      </c>
      <c r="O18" s="99">
        <v>1554458</v>
      </c>
      <c r="P18" s="106">
        <f t="shared" si="0"/>
        <v>103726</v>
      </c>
      <c r="Q18" s="107">
        <f t="shared" si="1"/>
        <v>6.7</v>
      </c>
    </row>
    <row r="19" spans="1:17" ht="40.5" customHeight="1">
      <c r="A19" s="96">
        <v>12</v>
      </c>
      <c r="B19" s="112" t="s">
        <v>242</v>
      </c>
      <c r="C19" s="90" t="s">
        <v>12</v>
      </c>
      <c r="D19" s="90"/>
      <c r="E19" s="99">
        <v>7749598</v>
      </c>
      <c r="F19" s="108">
        <v>7422957</v>
      </c>
      <c r="G19" s="106">
        <f t="shared" si="2"/>
        <v>326641</v>
      </c>
      <c r="H19" s="101">
        <f t="shared" si="3"/>
        <v>4.4000000000000004</v>
      </c>
      <c r="I19" s="102"/>
      <c r="J19" s="111">
        <v>52</v>
      </c>
      <c r="K19" s="104"/>
      <c r="L19" s="105" t="s">
        <v>54</v>
      </c>
      <c r="M19" s="105"/>
      <c r="N19" s="99">
        <v>814800</v>
      </c>
      <c r="O19" s="99">
        <v>724964</v>
      </c>
      <c r="P19" s="106">
        <f t="shared" si="0"/>
        <v>89836</v>
      </c>
      <c r="Q19" s="107">
        <f t="shared" si="1"/>
        <v>12.4</v>
      </c>
    </row>
    <row r="20" spans="1:17" ht="40.5" customHeight="1">
      <c r="A20" s="96">
        <v>13</v>
      </c>
      <c r="B20" s="112"/>
      <c r="C20" s="90" t="s">
        <v>13</v>
      </c>
      <c r="D20" s="90"/>
      <c r="E20" s="99">
        <v>1975487</v>
      </c>
      <c r="F20" s="108">
        <v>1749123</v>
      </c>
      <c r="G20" s="106">
        <f t="shared" si="2"/>
        <v>226364</v>
      </c>
      <c r="H20" s="101">
        <f t="shared" si="3"/>
        <v>12.9</v>
      </c>
      <c r="I20" s="102"/>
      <c r="J20" s="111">
        <v>53</v>
      </c>
      <c r="K20" s="112"/>
      <c r="L20" s="90" t="s">
        <v>55</v>
      </c>
      <c r="M20" s="90"/>
      <c r="N20" s="99">
        <v>1356647</v>
      </c>
      <c r="O20" s="99">
        <v>1286258</v>
      </c>
      <c r="P20" s="106">
        <f t="shared" si="0"/>
        <v>70389</v>
      </c>
      <c r="Q20" s="107">
        <f t="shared" si="1"/>
        <v>5.5</v>
      </c>
    </row>
    <row r="21" spans="1:17" ht="40.5" customHeight="1">
      <c r="A21" s="96">
        <v>14</v>
      </c>
      <c r="B21" s="112"/>
      <c r="C21" s="90" t="s">
        <v>14</v>
      </c>
      <c r="D21" s="90"/>
      <c r="E21" s="99">
        <v>2075251</v>
      </c>
      <c r="F21" s="108">
        <v>1916933</v>
      </c>
      <c r="G21" s="106">
        <f t="shared" si="2"/>
        <v>158318</v>
      </c>
      <c r="H21" s="101">
        <f t="shared" si="3"/>
        <v>8.3000000000000007</v>
      </c>
      <c r="I21" s="102"/>
      <c r="J21" s="111">
        <v>54</v>
      </c>
      <c r="K21" s="112"/>
      <c r="L21" s="90" t="s">
        <v>56</v>
      </c>
      <c r="M21" s="90"/>
      <c r="N21" s="99">
        <v>1026078</v>
      </c>
      <c r="O21" s="99">
        <v>941359</v>
      </c>
      <c r="P21" s="106">
        <f t="shared" si="0"/>
        <v>84719</v>
      </c>
      <c r="Q21" s="107">
        <f t="shared" si="1"/>
        <v>9</v>
      </c>
    </row>
    <row r="22" spans="1:17" ht="40.5" customHeight="1">
      <c r="A22" s="96">
        <v>15</v>
      </c>
      <c r="B22" s="112" t="s">
        <v>242</v>
      </c>
      <c r="C22" s="90" t="s">
        <v>15</v>
      </c>
      <c r="D22" s="90"/>
      <c r="E22" s="99">
        <v>5248337</v>
      </c>
      <c r="F22" s="108">
        <v>4809395</v>
      </c>
      <c r="G22" s="106">
        <f t="shared" si="2"/>
        <v>438942</v>
      </c>
      <c r="H22" s="101">
        <f t="shared" si="3"/>
        <v>9.1</v>
      </c>
      <c r="I22" s="102"/>
      <c r="J22" s="103">
        <v>55</v>
      </c>
      <c r="K22" s="112" t="s">
        <v>242</v>
      </c>
      <c r="L22" s="90" t="s">
        <v>57</v>
      </c>
      <c r="M22" s="90"/>
      <c r="N22" s="99">
        <v>2585235</v>
      </c>
      <c r="O22" s="99">
        <v>2533360</v>
      </c>
      <c r="P22" s="106">
        <f t="shared" si="0"/>
        <v>51875</v>
      </c>
      <c r="Q22" s="107">
        <f t="shared" si="1"/>
        <v>2</v>
      </c>
    </row>
    <row r="23" spans="1:17" ht="40.5" customHeight="1">
      <c r="A23" s="96">
        <v>16</v>
      </c>
      <c r="B23" s="112" t="s">
        <v>242</v>
      </c>
      <c r="C23" s="90" t="s">
        <v>16</v>
      </c>
      <c r="D23" s="90"/>
      <c r="E23" s="99">
        <v>9074036</v>
      </c>
      <c r="F23" s="108">
        <v>6933801</v>
      </c>
      <c r="G23" s="106">
        <f t="shared" si="2"/>
        <v>2140235</v>
      </c>
      <c r="H23" s="101">
        <f t="shared" si="3"/>
        <v>30.9</v>
      </c>
      <c r="I23" s="102"/>
      <c r="J23" s="111">
        <v>56</v>
      </c>
      <c r="K23" s="104"/>
      <c r="L23" s="105" t="s">
        <v>59</v>
      </c>
      <c r="M23" s="105"/>
      <c r="N23" s="99">
        <v>961180</v>
      </c>
      <c r="O23" s="99">
        <v>963462</v>
      </c>
      <c r="P23" s="106">
        <f t="shared" si="0"/>
        <v>-2282</v>
      </c>
      <c r="Q23" s="107">
        <f t="shared" si="1"/>
        <v>-0.2</v>
      </c>
    </row>
    <row r="24" spans="1:17" ht="40.5" customHeight="1">
      <c r="A24" s="96">
        <v>17</v>
      </c>
      <c r="B24" s="104"/>
      <c r="C24" s="105" t="s">
        <v>17</v>
      </c>
      <c r="D24" s="105"/>
      <c r="E24" s="99">
        <v>2667755</v>
      </c>
      <c r="F24" s="108">
        <v>2276258</v>
      </c>
      <c r="G24" s="106">
        <f t="shared" si="2"/>
        <v>391497</v>
      </c>
      <c r="H24" s="101">
        <f t="shared" si="3"/>
        <v>17.2</v>
      </c>
      <c r="I24" s="102"/>
      <c r="J24" s="111">
        <v>57</v>
      </c>
      <c r="K24" s="112"/>
      <c r="L24" s="90" t="s">
        <v>60</v>
      </c>
      <c r="M24" s="90"/>
      <c r="N24" s="99">
        <v>574827</v>
      </c>
      <c r="O24" s="99">
        <v>333355</v>
      </c>
      <c r="P24" s="106">
        <f t="shared" si="0"/>
        <v>241472</v>
      </c>
      <c r="Q24" s="107">
        <f t="shared" si="1"/>
        <v>72.400000000000006</v>
      </c>
    </row>
    <row r="25" spans="1:17" ht="40.5" customHeight="1">
      <c r="A25" s="96">
        <v>18</v>
      </c>
      <c r="B25" s="112"/>
      <c r="C25" s="90" t="s">
        <v>18</v>
      </c>
      <c r="D25" s="90"/>
      <c r="E25" s="99">
        <v>3457127</v>
      </c>
      <c r="F25" s="108">
        <v>3090138</v>
      </c>
      <c r="G25" s="106">
        <f t="shared" si="2"/>
        <v>366989</v>
      </c>
      <c r="H25" s="101">
        <f t="shared" si="3"/>
        <v>11.9</v>
      </c>
      <c r="I25" s="102"/>
      <c r="J25" s="111">
        <v>58</v>
      </c>
      <c r="K25" s="112" t="s">
        <v>242</v>
      </c>
      <c r="L25" s="90" t="s">
        <v>62</v>
      </c>
      <c r="M25" s="90"/>
      <c r="N25" s="99">
        <v>1538791</v>
      </c>
      <c r="O25" s="99">
        <v>1380132</v>
      </c>
      <c r="P25" s="106">
        <f t="shared" si="0"/>
        <v>158659</v>
      </c>
      <c r="Q25" s="107">
        <f t="shared" si="1"/>
        <v>11.5</v>
      </c>
    </row>
    <row r="26" spans="1:17" ht="40.5" customHeight="1">
      <c r="A26" s="96">
        <v>19</v>
      </c>
      <c r="B26" s="112"/>
      <c r="C26" s="90" t="s">
        <v>19</v>
      </c>
      <c r="D26" s="90"/>
      <c r="E26" s="99">
        <v>3625690</v>
      </c>
      <c r="F26" s="108">
        <v>3349089</v>
      </c>
      <c r="G26" s="106">
        <f t="shared" si="2"/>
        <v>276601</v>
      </c>
      <c r="H26" s="101">
        <f t="shared" si="3"/>
        <v>8.3000000000000007</v>
      </c>
      <c r="I26" s="102"/>
      <c r="J26" s="111">
        <v>59</v>
      </c>
      <c r="K26" s="112"/>
      <c r="L26" s="90" t="s">
        <v>64</v>
      </c>
      <c r="M26" s="90"/>
      <c r="N26" s="99">
        <v>984097</v>
      </c>
      <c r="O26" s="99">
        <v>909605</v>
      </c>
      <c r="P26" s="106">
        <f t="shared" si="0"/>
        <v>74492</v>
      </c>
      <c r="Q26" s="107">
        <f t="shared" si="1"/>
        <v>8.1999999999999993</v>
      </c>
    </row>
    <row r="27" spans="1:17" ht="40.5" customHeight="1">
      <c r="A27" s="96">
        <v>20</v>
      </c>
      <c r="B27" s="112"/>
      <c r="C27" s="90" t="s">
        <v>20</v>
      </c>
      <c r="D27" s="90"/>
      <c r="E27" s="99">
        <v>1554084</v>
      </c>
      <c r="F27" s="108">
        <v>1479494</v>
      </c>
      <c r="G27" s="106">
        <f t="shared" si="2"/>
        <v>74590</v>
      </c>
      <c r="H27" s="101">
        <f t="shared" si="3"/>
        <v>5</v>
      </c>
      <c r="I27" s="102"/>
      <c r="J27" s="111">
        <v>60</v>
      </c>
      <c r="K27" s="112"/>
      <c r="L27" s="90" t="s">
        <v>70</v>
      </c>
      <c r="M27" s="90"/>
      <c r="N27" s="99">
        <v>1493785</v>
      </c>
      <c r="O27" s="99">
        <v>1527043</v>
      </c>
      <c r="P27" s="106">
        <f t="shared" si="0"/>
        <v>-33258</v>
      </c>
      <c r="Q27" s="107">
        <f t="shared" si="1"/>
        <v>-2.2000000000000002</v>
      </c>
    </row>
    <row r="28" spans="1:17" ht="40.5" customHeight="1">
      <c r="A28" s="96">
        <v>21</v>
      </c>
      <c r="B28" s="112"/>
      <c r="C28" s="90" t="s">
        <v>21</v>
      </c>
      <c r="D28" s="90"/>
      <c r="E28" s="99">
        <v>0</v>
      </c>
      <c r="F28" s="108">
        <v>0</v>
      </c>
      <c r="G28" s="106">
        <f t="shared" si="2"/>
        <v>0</v>
      </c>
      <c r="H28" s="101" t="str">
        <f t="shared" si="3"/>
        <v>－　</v>
      </c>
      <c r="I28" s="102"/>
      <c r="J28" s="111">
        <v>61</v>
      </c>
      <c r="K28" s="112"/>
      <c r="L28" s="90" t="s">
        <v>75</v>
      </c>
      <c r="M28" s="90"/>
      <c r="N28" s="99">
        <v>1819910</v>
      </c>
      <c r="O28" s="99">
        <v>1742556</v>
      </c>
      <c r="P28" s="106">
        <f t="shared" si="0"/>
        <v>77354</v>
      </c>
      <c r="Q28" s="107">
        <f t="shared" si="1"/>
        <v>4.4000000000000004</v>
      </c>
    </row>
    <row r="29" spans="1:17" ht="40.5" customHeight="1">
      <c r="A29" s="96">
        <v>22</v>
      </c>
      <c r="B29" s="112"/>
      <c r="C29" s="90" t="s">
        <v>22</v>
      </c>
      <c r="D29" s="90"/>
      <c r="E29" s="99">
        <v>1370310</v>
      </c>
      <c r="F29" s="108">
        <v>1277118</v>
      </c>
      <c r="G29" s="106">
        <f t="shared" si="2"/>
        <v>93192</v>
      </c>
      <c r="H29" s="101">
        <f t="shared" si="3"/>
        <v>7.3</v>
      </c>
      <c r="I29" s="102"/>
      <c r="J29" s="103">
        <v>62</v>
      </c>
      <c r="K29" s="112"/>
      <c r="L29" s="90" t="s">
        <v>76</v>
      </c>
      <c r="M29" s="90"/>
      <c r="N29" s="99">
        <v>1057697</v>
      </c>
      <c r="O29" s="99">
        <v>1058954</v>
      </c>
      <c r="P29" s="106">
        <f t="shared" si="0"/>
        <v>-1257</v>
      </c>
      <c r="Q29" s="107">
        <f t="shared" si="1"/>
        <v>-0.1</v>
      </c>
    </row>
    <row r="30" spans="1:17" ht="40.5" customHeight="1">
      <c r="A30" s="96">
        <v>23</v>
      </c>
      <c r="B30" s="112"/>
      <c r="C30" s="90" t="s">
        <v>92</v>
      </c>
      <c r="D30" s="90"/>
      <c r="E30" s="99">
        <v>1977120</v>
      </c>
      <c r="F30" s="108">
        <v>1799429</v>
      </c>
      <c r="G30" s="106">
        <f t="shared" si="2"/>
        <v>177691</v>
      </c>
      <c r="H30" s="101">
        <f t="shared" si="3"/>
        <v>9.9</v>
      </c>
      <c r="I30" s="102"/>
      <c r="J30" s="111">
        <v>63</v>
      </c>
      <c r="K30" s="104"/>
      <c r="L30" s="105" t="s">
        <v>80</v>
      </c>
      <c r="M30" s="105"/>
      <c r="N30" s="99">
        <v>1710549</v>
      </c>
      <c r="O30" s="99">
        <v>1655055</v>
      </c>
      <c r="P30" s="106">
        <f t="shared" si="0"/>
        <v>55494</v>
      </c>
      <c r="Q30" s="107">
        <f t="shared" si="1"/>
        <v>3.4</v>
      </c>
    </row>
    <row r="31" spans="1:17" ht="40.5" customHeight="1" thickBot="1">
      <c r="A31" s="96">
        <v>24</v>
      </c>
      <c r="B31" s="112"/>
      <c r="C31" s="90" t="s">
        <v>23</v>
      </c>
      <c r="D31" s="90"/>
      <c r="E31" s="99">
        <v>429156</v>
      </c>
      <c r="F31" s="108">
        <v>0</v>
      </c>
      <c r="G31" s="106">
        <f t="shared" si="2"/>
        <v>429156</v>
      </c>
      <c r="H31" s="101" t="str">
        <f t="shared" si="3"/>
        <v>皆増　</v>
      </c>
      <c r="I31" s="102"/>
      <c r="J31" s="111">
        <v>64</v>
      </c>
      <c r="K31" s="112"/>
      <c r="L31" s="90" t="s">
        <v>81</v>
      </c>
      <c r="M31" s="90"/>
      <c r="N31" s="99">
        <v>1561390</v>
      </c>
      <c r="O31" s="99">
        <v>1480360</v>
      </c>
      <c r="P31" s="106">
        <f t="shared" si="0"/>
        <v>81030</v>
      </c>
      <c r="Q31" s="107">
        <f t="shared" si="1"/>
        <v>5.5</v>
      </c>
    </row>
    <row r="32" spans="1:17" ht="40.5" customHeight="1" thickTop="1">
      <c r="A32" s="96">
        <v>25</v>
      </c>
      <c r="B32" s="112"/>
      <c r="C32" s="90" t="s">
        <v>24</v>
      </c>
      <c r="D32" s="90"/>
      <c r="E32" s="99">
        <v>1467789</v>
      </c>
      <c r="F32" s="108">
        <v>1411288</v>
      </c>
      <c r="G32" s="106">
        <f t="shared" si="2"/>
        <v>56501</v>
      </c>
      <c r="H32" s="101">
        <f t="shared" si="3"/>
        <v>4</v>
      </c>
      <c r="I32" s="102"/>
      <c r="J32" s="113" t="s">
        <v>39</v>
      </c>
      <c r="K32" s="114"/>
      <c r="L32" s="115" t="s">
        <v>272</v>
      </c>
      <c r="M32" s="115"/>
      <c r="N32" s="116">
        <f>SUM(N8:N31)</f>
        <v>28915050</v>
      </c>
      <c r="O32" s="116">
        <f>SUM(O8:O31)</f>
        <v>27456148</v>
      </c>
      <c r="P32" s="117">
        <f>N32-O32</f>
        <v>1458902</v>
      </c>
      <c r="Q32" s="118">
        <f>IF(O32=0,IF(N32=0,"－　","皆増　"),IF(N32=0,"皆減　",ROUND(P32/O32*100,1)))</f>
        <v>5.3</v>
      </c>
    </row>
    <row r="33" spans="1:17" ht="40.5" customHeight="1">
      <c r="A33" s="96">
        <v>26</v>
      </c>
      <c r="B33" s="112"/>
      <c r="C33" s="90" t="s">
        <v>25</v>
      </c>
      <c r="D33" s="90"/>
      <c r="E33" s="99">
        <v>42619</v>
      </c>
      <c r="F33" s="108">
        <v>0</v>
      </c>
      <c r="G33" s="106">
        <f t="shared" si="2"/>
        <v>42619</v>
      </c>
      <c r="H33" s="101" t="str">
        <f t="shared" si="3"/>
        <v>皆増　</v>
      </c>
      <c r="I33" s="102"/>
      <c r="J33" s="199" t="s">
        <v>39</v>
      </c>
      <c r="K33" s="87"/>
      <c r="L33" s="97" t="s">
        <v>273</v>
      </c>
      <c r="M33" s="97"/>
      <c r="N33" s="200">
        <f>E48+N32</f>
        <v>144902100</v>
      </c>
      <c r="O33" s="200">
        <f>F48+O32</f>
        <v>130138043</v>
      </c>
      <c r="P33" s="200">
        <f>G48+P32</f>
        <v>14764057</v>
      </c>
      <c r="Q33" s="201">
        <f>IF(O33=0,IF(N33=0,"－　","皆増　"),IF(N33=0,"皆減　",ROUND(P33/O33*100,1)))</f>
        <v>11.3</v>
      </c>
    </row>
    <row r="34" spans="1:17" ht="40.5" customHeight="1">
      <c r="A34" s="96">
        <v>27</v>
      </c>
      <c r="B34" s="112"/>
      <c r="C34" s="90" t="s">
        <v>26</v>
      </c>
      <c r="D34" s="90"/>
      <c r="E34" s="99">
        <v>2600510</v>
      </c>
      <c r="F34" s="108">
        <v>2307421</v>
      </c>
      <c r="G34" s="106">
        <f t="shared" si="2"/>
        <v>293089</v>
      </c>
      <c r="H34" s="101">
        <f t="shared" si="3"/>
        <v>12.7</v>
      </c>
      <c r="I34" s="119"/>
      <c r="J34" s="205"/>
      <c r="K34" s="206"/>
      <c r="L34" s="205"/>
      <c r="M34" s="205"/>
      <c r="N34" s="207"/>
      <c r="O34" s="207"/>
      <c r="P34" s="208"/>
      <c r="Q34" s="209"/>
    </row>
    <row r="35" spans="1:17" ht="40.5" customHeight="1">
      <c r="A35" s="96">
        <v>28</v>
      </c>
      <c r="B35" s="112"/>
      <c r="C35" s="90" t="s">
        <v>27</v>
      </c>
      <c r="D35" s="90"/>
      <c r="E35" s="99">
        <v>1704212</v>
      </c>
      <c r="F35" s="108">
        <v>1667254</v>
      </c>
      <c r="G35" s="106">
        <f t="shared" si="2"/>
        <v>36958</v>
      </c>
      <c r="H35" s="101">
        <f t="shared" si="3"/>
        <v>2.2000000000000002</v>
      </c>
      <c r="I35" s="119"/>
      <c r="J35" s="97"/>
      <c r="K35" s="124"/>
      <c r="L35" s="97"/>
      <c r="M35" s="97"/>
      <c r="N35" s="210"/>
      <c r="O35" s="210"/>
      <c r="P35" s="211"/>
      <c r="Q35" s="212"/>
    </row>
    <row r="36" spans="1:17" ht="40.5" customHeight="1">
      <c r="A36" s="96">
        <v>29</v>
      </c>
      <c r="B36" s="112" t="s">
        <v>242</v>
      </c>
      <c r="C36" s="90" t="s">
        <v>28</v>
      </c>
      <c r="D36" s="90"/>
      <c r="E36" s="99">
        <v>4907231</v>
      </c>
      <c r="F36" s="108">
        <v>4853538</v>
      </c>
      <c r="G36" s="106">
        <f t="shared" si="2"/>
        <v>53693</v>
      </c>
      <c r="H36" s="101">
        <f t="shared" si="3"/>
        <v>1.1000000000000001</v>
      </c>
      <c r="I36" s="119"/>
      <c r="J36" s="97"/>
      <c r="K36" s="124"/>
      <c r="L36" s="97"/>
      <c r="M36" s="97"/>
      <c r="N36" s="210"/>
      <c r="O36" s="210"/>
      <c r="P36" s="211"/>
      <c r="Q36" s="212"/>
    </row>
    <row r="37" spans="1:17" ht="40.5" customHeight="1">
      <c r="A37" s="96">
        <v>30</v>
      </c>
      <c r="B37" s="112"/>
      <c r="C37" s="90" t="s">
        <v>29</v>
      </c>
      <c r="D37" s="90"/>
      <c r="E37" s="99">
        <v>1866734</v>
      </c>
      <c r="F37" s="108">
        <v>1694676</v>
      </c>
      <c r="G37" s="106">
        <f t="shared" si="2"/>
        <v>172058</v>
      </c>
      <c r="H37" s="101">
        <f t="shared" si="3"/>
        <v>10.199999999999999</v>
      </c>
      <c r="I37" s="119"/>
      <c r="J37" s="97"/>
      <c r="K37" s="124"/>
      <c r="L37" s="97"/>
      <c r="M37" s="97"/>
      <c r="N37" s="210"/>
      <c r="O37" s="210"/>
      <c r="P37" s="211"/>
      <c r="Q37" s="212"/>
    </row>
    <row r="38" spans="1:17" ht="40.5" customHeight="1">
      <c r="A38" s="96">
        <v>31</v>
      </c>
      <c r="B38" s="112"/>
      <c r="C38" s="90" t="s">
        <v>30</v>
      </c>
      <c r="D38" s="90"/>
      <c r="E38" s="99">
        <v>243421</v>
      </c>
      <c r="F38" s="108">
        <v>0</v>
      </c>
      <c r="G38" s="106">
        <f t="shared" si="2"/>
        <v>243421</v>
      </c>
      <c r="H38" s="101" t="str">
        <f t="shared" si="3"/>
        <v>皆増　</v>
      </c>
      <c r="I38" s="119"/>
      <c r="J38" s="97"/>
      <c r="K38" s="124"/>
      <c r="L38" s="97"/>
      <c r="M38" s="97"/>
      <c r="N38" s="211"/>
      <c r="O38" s="211"/>
      <c r="P38" s="211"/>
      <c r="Q38" s="212"/>
    </row>
    <row r="39" spans="1:17" ht="40.5" customHeight="1">
      <c r="A39" s="96">
        <v>32</v>
      </c>
      <c r="B39" s="112"/>
      <c r="C39" s="90" t="s">
        <v>31</v>
      </c>
      <c r="D39" s="90"/>
      <c r="E39" s="99">
        <v>3573634</v>
      </c>
      <c r="F39" s="108">
        <v>3489032</v>
      </c>
      <c r="G39" s="106">
        <f t="shared" si="2"/>
        <v>84602</v>
      </c>
      <c r="H39" s="101">
        <f t="shared" si="3"/>
        <v>2.4</v>
      </c>
      <c r="I39" s="119"/>
      <c r="J39" s="97"/>
      <c r="K39" s="124"/>
      <c r="L39" s="97"/>
      <c r="M39" s="97"/>
      <c r="N39" s="211"/>
      <c r="O39" s="211"/>
      <c r="P39" s="211"/>
      <c r="Q39" s="212"/>
    </row>
    <row r="40" spans="1:17" ht="40.5" customHeight="1">
      <c r="A40" s="96">
        <v>33</v>
      </c>
      <c r="B40" s="112"/>
      <c r="C40" s="90" t="s">
        <v>33</v>
      </c>
      <c r="D40" s="90"/>
      <c r="E40" s="99">
        <v>1578106</v>
      </c>
      <c r="F40" s="108">
        <v>1149436</v>
      </c>
      <c r="G40" s="106">
        <f t="shared" si="2"/>
        <v>428670</v>
      </c>
      <c r="H40" s="101">
        <f t="shared" si="3"/>
        <v>37.299999999999997</v>
      </c>
      <c r="I40" s="119"/>
      <c r="J40" s="97"/>
      <c r="K40" s="124"/>
      <c r="L40" s="202"/>
      <c r="M40" s="202"/>
      <c r="N40" s="203"/>
      <c r="O40" s="203"/>
      <c r="P40" s="203"/>
      <c r="Q40" s="204"/>
    </row>
    <row r="41" spans="1:17" ht="40.5" customHeight="1">
      <c r="A41" s="96">
        <v>34</v>
      </c>
      <c r="B41" s="112"/>
      <c r="C41" s="90" t="s">
        <v>34</v>
      </c>
      <c r="D41" s="90"/>
      <c r="E41" s="99">
        <v>1862001</v>
      </c>
      <c r="F41" s="108">
        <v>1730894</v>
      </c>
      <c r="G41" s="106">
        <f t="shared" si="2"/>
        <v>131107</v>
      </c>
      <c r="H41" s="101">
        <f t="shared" si="3"/>
        <v>7.6</v>
      </c>
      <c r="I41" s="119"/>
      <c r="J41" s="120"/>
      <c r="K41" s="97" t="s">
        <v>243</v>
      </c>
      <c r="L41" s="120"/>
      <c r="M41" s="97"/>
      <c r="N41" s="121"/>
      <c r="O41" s="121"/>
      <c r="P41" s="122"/>
      <c r="Q41" s="123"/>
    </row>
    <row r="42" spans="1:17" ht="40.5" customHeight="1">
      <c r="A42" s="96">
        <v>35</v>
      </c>
      <c r="B42" s="112"/>
      <c r="C42" s="90" t="s">
        <v>35</v>
      </c>
      <c r="D42" s="90"/>
      <c r="E42" s="99">
        <v>2086528</v>
      </c>
      <c r="F42" s="108">
        <v>1890164</v>
      </c>
      <c r="G42" s="106">
        <f t="shared" si="2"/>
        <v>196364</v>
      </c>
      <c r="H42" s="101">
        <f t="shared" si="3"/>
        <v>10.4</v>
      </c>
      <c r="I42" s="119"/>
      <c r="J42" s="97"/>
      <c r="K42" s="124"/>
      <c r="L42" s="97"/>
      <c r="M42" s="97"/>
      <c r="N42" s="121"/>
      <c r="O42" s="121"/>
      <c r="P42" s="122"/>
      <c r="Q42" s="123"/>
    </row>
    <row r="43" spans="1:17" ht="40.5" customHeight="1">
      <c r="A43" s="96">
        <v>36</v>
      </c>
      <c r="B43" s="112"/>
      <c r="C43" s="90" t="s">
        <v>36</v>
      </c>
      <c r="D43" s="90"/>
      <c r="E43" s="99">
        <v>1943311</v>
      </c>
      <c r="F43" s="108">
        <v>1824654</v>
      </c>
      <c r="G43" s="106">
        <f t="shared" si="2"/>
        <v>118657</v>
      </c>
      <c r="H43" s="101">
        <f t="shared" si="3"/>
        <v>6.5</v>
      </c>
      <c r="I43" s="119"/>
      <c r="J43" s="97"/>
      <c r="K43" s="124"/>
      <c r="L43" s="97"/>
      <c r="M43" s="97"/>
      <c r="N43" s="121"/>
      <c r="O43" s="121"/>
      <c r="P43" s="122"/>
      <c r="Q43" s="123"/>
    </row>
    <row r="44" spans="1:17" ht="40.5" customHeight="1">
      <c r="A44" s="96">
        <v>37</v>
      </c>
      <c r="B44" s="112"/>
      <c r="C44" s="90" t="s">
        <v>93</v>
      </c>
      <c r="D44" s="90"/>
      <c r="E44" s="99">
        <v>1142523</v>
      </c>
      <c r="F44" s="108">
        <v>1068877</v>
      </c>
      <c r="G44" s="106">
        <f t="shared" si="2"/>
        <v>73646</v>
      </c>
      <c r="H44" s="101">
        <f t="shared" si="3"/>
        <v>6.9</v>
      </c>
      <c r="I44" s="119"/>
      <c r="J44" s="97"/>
      <c r="K44" s="124"/>
      <c r="L44" s="97"/>
      <c r="M44" s="97"/>
      <c r="N44" s="121"/>
      <c r="O44" s="121"/>
      <c r="P44" s="122"/>
      <c r="Q44" s="123"/>
    </row>
    <row r="45" spans="1:17" ht="40.5" customHeight="1">
      <c r="A45" s="96">
        <v>38</v>
      </c>
      <c r="B45" s="112"/>
      <c r="C45" s="90" t="s">
        <v>37</v>
      </c>
      <c r="D45" s="90"/>
      <c r="E45" s="99">
        <v>1149911</v>
      </c>
      <c r="F45" s="108">
        <v>960289</v>
      </c>
      <c r="G45" s="106">
        <f t="shared" si="2"/>
        <v>189622</v>
      </c>
      <c r="H45" s="101">
        <f t="shared" si="3"/>
        <v>19.7</v>
      </c>
      <c r="I45" s="119"/>
      <c r="J45" s="97"/>
      <c r="K45" s="124"/>
      <c r="L45" s="97"/>
      <c r="M45" s="97"/>
      <c r="N45" s="121"/>
      <c r="O45" s="121"/>
      <c r="P45" s="122"/>
      <c r="Q45" s="123"/>
    </row>
    <row r="46" spans="1:17" ht="40.5" customHeight="1">
      <c r="A46" s="96">
        <v>39</v>
      </c>
      <c r="B46" s="112"/>
      <c r="C46" s="90" t="s">
        <v>38</v>
      </c>
      <c r="D46" s="90"/>
      <c r="E46" s="99">
        <v>1378907</v>
      </c>
      <c r="F46" s="108">
        <v>1274242</v>
      </c>
      <c r="G46" s="106">
        <f t="shared" si="2"/>
        <v>104665</v>
      </c>
      <c r="H46" s="101">
        <f t="shared" si="3"/>
        <v>8.1999999999999993</v>
      </c>
      <c r="I46" s="119"/>
      <c r="J46" s="97"/>
      <c r="K46" s="124"/>
      <c r="L46" s="97"/>
      <c r="M46" s="97"/>
      <c r="N46" s="121"/>
      <c r="O46" s="121"/>
      <c r="P46" s="122"/>
      <c r="Q46" s="123"/>
    </row>
    <row r="47" spans="1:17" ht="40.5" customHeight="1" thickBot="1">
      <c r="A47" s="96">
        <v>40</v>
      </c>
      <c r="B47" s="112" t="s">
        <v>241</v>
      </c>
      <c r="C47" s="90" t="s">
        <v>213</v>
      </c>
      <c r="D47" s="90"/>
      <c r="E47" s="99">
        <v>3238055</v>
      </c>
      <c r="F47" s="108">
        <v>2851608</v>
      </c>
      <c r="G47" s="106">
        <f>E47-F47</f>
        <v>386447</v>
      </c>
      <c r="H47" s="101">
        <f t="shared" si="3"/>
        <v>13.6</v>
      </c>
      <c r="I47" s="119"/>
      <c r="J47" s="97"/>
      <c r="K47" s="124"/>
      <c r="L47" s="97"/>
      <c r="M47" s="97"/>
      <c r="N47" s="121"/>
      <c r="O47" s="121"/>
      <c r="P47" s="122"/>
      <c r="Q47" s="123"/>
    </row>
    <row r="48" spans="1:17" ht="40.5" customHeight="1" thickTop="1">
      <c r="A48" s="113" t="s">
        <v>39</v>
      </c>
      <c r="B48" s="114"/>
      <c r="C48" s="115" t="s">
        <v>274</v>
      </c>
      <c r="D48" s="115"/>
      <c r="E48" s="116">
        <f>SUM(E8:E47)</f>
        <v>115987050</v>
      </c>
      <c r="F48" s="116">
        <f>SUM(F8:F47)</f>
        <v>102681895</v>
      </c>
      <c r="G48" s="116">
        <f>SUM(G8:G47)</f>
        <v>13305155</v>
      </c>
      <c r="H48" s="125">
        <f t="shared" si="3"/>
        <v>13</v>
      </c>
      <c r="I48" s="119"/>
      <c r="J48" s="97"/>
      <c r="K48" s="124"/>
      <c r="L48" s="97"/>
      <c r="M48" s="97"/>
      <c r="N48" s="121"/>
      <c r="O48" s="121"/>
      <c r="P48" s="122"/>
      <c r="Q48" s="123"/>
    </row>
    <row r="49" spans="2:17" ht="40.5" customHeight="1">
      <c r="B49" s="50"/>
      <c r="J49" s="58"/>
      <c r="K49" s="72"/>
      <c r="L49" s="58"/>
      <c r="M49" s="58"/>
      <c r="N49" s="73"/>
      <c r="O49" s="73"/>
      <c r="P49" s="74"/>
      <c r="Q49" s="75"/>
    </row>
    <row r="50" spans="2:17" ht="23.25" customHeight="1">
      <c r="B50" s="50"/>
      <c r="J50" s="49"/>
    </row>
    <row r="51" spans="2:17" ht="23.25" customHeight="1">
      <c r="B51" s="50"/>
      <c r="J51" s="49"/>
    </row>
    <row r="52" spans="2:17" ht="23.25" customHeight="1">
      <c r="B52" s="50"/>
      <c r="J52" s="49"/>
    </row>
    <row r="53" spans="2:17" ht="23.25" customHeight="1">
      <c r="B53" s="50"/>
      <c r="J53" s="49"/>
    </row>
    <row r="54" spans="2:17" ht="23.25" customHeight="1">
      <c r="B54" s="50"/>
      <c r="J54" s="49"/>
    </row>
    <row r="55" spans="2:17" ht="23.25" customHeight="1">
      <c r="B55" s="50"/>
      <c r="J55" s="49"/>
    </row>
    <row r="56" spans="2:17" ht="23.25" customHeight="1">
      <c r="B56" s="50"/>
      <c r="J56" s="49"/>
    </row>
    <row r="57" spans="2:17" ht="23.25" customHeight="1">
      <c r="B57" s="50"/>
      <c r="J57" s="49"/>
    </row>
    <row r="58" spans="2:17" ht="23.25" customHeight="1">
      <c r="B58" s="50"/>
      <c r="J58" s="49"/>
    </row>
  </sheetData>
  <mergeCells count="5">
    <mergeCell ref="P2:Q3"/>
    <mergeCell ref="C4:C7"/>
    <mergeCell ref="L4:L7"/>
    <mergeCell ref="A4:A7"/>
    <mergeCell ref="J4:J7"/>
  </mergeCells>
  <phoneticPr fontId="4"/>
  <printOptions horizontalCentered="1"/>
  <pageMargins left="0.70866141732283472" right="0.19685039370078741" top="0.78740157480314965" bottom="0.39370078740157483" header="0.51181102362204722" footer="0"/>
  <pageSetup paperSize="9" scale="43" fitToHeight="3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="55" zoomScaleNormal="100" zoomScaleSheetLayoutView="55" workbookViewId="0">
      <selection sqref="A1:IV65536"/>
    </sheetView>
  </sheetViews>
  <sheetFormatPr defaultColWidth="10.625" defaultRowHeight="14.25"/>
  <cols>
    <col min="1" max="1" width="4" style="126" customWidth="1"/>
    <col min="2" max="2" width="11.625" style="126" bestFit="1" customWidth="1"/>
    <col min="3" max="5" width="14.125" style="126" customWidth="1"/>
    <col min="6" max="6" width="10.625" style="126" customWidth="1"/>
    <col min="7" max="7" width="3.75" style="126" customWidth="1"/>
    <col min="8" max="8" width="4" style="126" customWidth="1"/>
    <col min="9" max="9" width="11.625" style="126" bestFit="1" customWidth="1"/>
    <col min="10" max="12" width="14.125" style="126" customWidth="1"/>
    <col min="13" max="13" width="10.5" style="126" customWidth="1"/>
    <col min="14" max="16384" width="10.625" style="126"/>
  </cols>
  <sheetData>
    <row r="1" spans="1:13" ht="50.25" customHeight="1">
      <c r="A1" s="559" t="s">
        <v>400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21" customHeight="1" thickBot="1">
      <c r="A2" s="189"/>
      <c r="B2" s="189"/>
      <c r="C2" s="189"/>
      <c r="D2" s="189"/>
      <c r="E2" s="189"/>
      <c r="F2" s="219"/>
      <c r="G2" s="218"/>
      <c r="H2" s="189"/>
      <c r="I2" s="189"/>
      <c r="J2" s="189"/>
      <c r="K2" s="189"/>
      <c r="L2" s="189"/>
      <c r="M2" s="219" t="s">
        <v>343</v>
      </c>
    </row>
    <row r="3" spans="1:13" ht="21" customHeight="1">
      <c r="A3" s="283"/>
      <c r="B3" s="284"/>
      <c r="C3" s="285" t="s">
        <v>395</v>
      </c>
      <c r="D3" s="286" t="s">
        <v>401</v>
      </c>
      <c r="E3" s="286" t="s">
        <v>344</v>
      </c>
      <c r="F3" s="287" t="s">
        <v>345</v>
      </c>
      <c r="G3" s="282"/>
      <c r="H3" s="288"/>
      <c r="I3" s="289"/>
      <c r="J3" s="285" t="s">
        <v>394</v>
      </c>
      <c r="K3" s="286" t="s">
        <v>396</v>
      </c>
      <c r="L3" s="286" t="s">
        <v>344</v>
      </c>
      <c r="M3" s="287" t="s">
        <v>346</v>
      </c>
    </row>
    <row r="4" spans="1:13" ht="21" customHeight="1">
      <c r="A4" s="561" t="s">
        <v>330</v>
      </c>
      <c r="B4" s="562"/>
      <c r="C4" s="290" t="s">
        <v>347</v>
      </c>
      <c r="D4" s="291" t="s">
        <v>347</v>
      </c>
      <c r="E4" s="291" t="s">
        <v>348</v>
      </c>
      <c r="F4" s="292" t="s">
        <v>349</v>
      </c>
      <c r="G4" s="282"/>
      <c r="H4" s="563" t="s">
        <v>330</v>
      </c>
      <c r="I4" s="564"/>
      <c r="J4" s="290" t="s">
        <v>347</v>
      </c>
      <c r="K4" s="291" t="s">
        <v>347</v>
      </c>
      <c r="L4" s="291" t="s">
        <v>87</v>
      </c>
      <c r="M4" s="292" t="s">
        <v>350</v>
      </c>
    </row>
    <row r="5" spans="1:13" ht="21" customHeight="1" thickBot="1">
      <c r="A5" s="293"/>
      <c r="B5" s="294"/>
      <c r="C5" s="295" t="s">
        <v>352</v>
      </c>
      <c r="D5" s="296" t="s">
        <v>353</v>
      </c>
      <c r="E5" s="296" t="s">
        <v>354</v>
      </c>
      <c r="F5" s="297" t="s">
        <v>355</v>
      </c>
      <c r="G5" s="282"/>
      <c r="H5" s="298"/>
      <c r="I5" s="299"/>
      <c r="J5" s="295" t="s">
        <v>352</v>
      </c>
      <c r="K5" s="296" t="s">
        <v>353</v>
      </c>
      <c r="L5" s="296" t="s">
        <v>89</v>
      </c>
      <c r="M5" s="297" t="s">
        <v>90</v>
      </c>
    </row>
    <row r="6" spans="1:13" ht="29.25" customHeight="1" thickBot="1">
      <c r="A6" s="232">
        <v>1</v>
      </c>
      <c r="B6" s="233" t="s">
        <v>336</v>
      </c>
      <c r="C6" s="236">
        <v>1830</v>
      </c>
      <c r="D6" s="234">
        <v>0</v>
      </c>
      <c r="E6" s="270">
        <v>1830</v>
      </c>
      <c r="F6" s="358" t="s">
        <v>407</v>
      </c>
      <c r="G6" s="227"/>
      <c r="H6" s="238">
        <v>41</v>
      </c>
      <c r="I6" s="239" t="s">
        <v>40</v>
      </c>
      <c r="J6" s="242">
        <v>68</v>
      </c>
      <c r="K6" s="240">
        <v>0</v>
      </c>
      <c r="L6" s="272">
        <v>68</v>
      </c>
      <c r="M6" s="365" t="s">
        <v>407</v>
      </c>
    </row>
    <row r="7" spans="1:13" ht="29.25" customHeight="1" thickTop="1" thickBot="1">
      <c r="A7" s="565" t="s">
        <v>337</v>
      </c>
      <c r="B7" s="566"/>
      <c r="C7" s="246">
        <v>1830</v>
      </c>
      <c r="D7" s="244">
        <v>0</v>
      </c>
      <c r="E7" s="273">
        <v>1830</v>
      </c>
      <c r="F7" s="359" t="s">
        <v>407</v>
      </c>
      <c r="G7" s="227"/>
      <c r="H7" s="248">
        <v>42</v>
      </c>
      <c r="I7" s="249" t="s">
        <v>43</v>
      </c>
      <c r="J7" s="252">
        <v>0</v>
      </c>
      <c r="K7" s="250">
        <v>0</v>
      </c>
      <c r="L7" s="275">
        <v>0</v>
      </c>
      <c r="M7" s="360" t="s">
        <v>405</v>
      </c>
    </row>
    <row r="8" spans="1:13" ht="29.25" customHeight="1" thickTop="1">
      <c r="A8" s="254">
        <v>2</v>
      </c>
      <c r="B8" s="255" t="s">
        <v>2</v>
      </c>
      <c r="C8" s="252">
        <v>619</v>
      </c>
      <c r="D8" s="250">
        <v>423</v>
      </c>
      <c r="E8" s="275">
        <v>196</v>
      </c>
      <c r="F8" s="360">
        <v>46.3</v>
      </c>
      <c r="G8" s="227"/>
      <c r="H8" s="248">
        <v>43</v>
      </c>
      <c r="I8" s="257" t="s">
        <v>44</v>
      </c>
      <c r="J8" s="252">
        <v>70</v>
      </c>
      <c r="K8" s="250">
        <v>70</v>
      </c>
      <c r="L8" s="275">
        <v>0</v>
      </c>
      <c r="M8" s="360">
        <v>0</v>
      </c>
    </row>
    <row r="9" spans="1:13" ht="29.25" customHeight="1">
      <c r="A9" s="254">
        <v>3</v>
      </c>
      <c r="B9" s="258" t="s">
        <v>3</v>
      </c>
      <c r="C9" s="252">
        <v>370</v>
      </c>
      <c r="D9" s="250">
        <v>320</v>
      </c>
      <c r="E9" s="275">
        <v>50</v>
      </c>
      <c r="F9" s="361">
        <v>15.6</v>
      </c>
      <c r="G9" s="227"/>
      <c r="H9" s="248">
        <v>44</v>
      </c>
      <c r="I9" s="249" t="s">
        <v>45</v>
      </c>
      <c r="J9" s="252">
        <v>25</v>
      </c>
      <c r="K9" s="250">
        <v>31</v>
      </c>
      <c r="L9" s="275">
        <v>-6</v>
      </c>
      <c r="M9" s="360">
        <v>-19.399999999999999</v>
      </c>
    </row>
    <row r="10" spans="1:13" ht="29.25" customHeight="1">
      <c r="A10" s="254">
        <v>4</v>
      </c>
      <c r="B10" s="255" t="s">
        <v>4</v>
      </c>
      <c r="C10" s="252">
        <v>1027</v>
      </c>
      <c r="D10" s="250">
        <v>1052</v>
      </c>
      <c r="E10" s="275">
        <v>-25</v>
      </c>
      <c r="F10" s="360">
        <v>-2.4</v>
      </c>
      <c r="G10" s="227"/>
      <c r="H10" s="248">
        <v>45</v>
      </c>
      <c r="I10" s="249" t="s">
        <v>46</v>
      </c>
      <c r="J10" s="252">
        <v>45</v>
      </c>
      <c r="K10" s="250">
        <v>45</v>
      </c>
      <c r="L10" s="275">
        <v>0</v>
      </c>
      <c r="M10" s="360">
        <v>0</v>
      </c>
    </row>
    <row r="11" spans="1:13" ht="29.25" customHeight="1">
      <c r="A11" s="254">
        <v>5</v>
      </c>
      <c r="B11" s="255" t="s">
        <v>5</v>
      </c>
      <c r="C11" s="252">
        <v>17</v>
      </c>
      <c r="D11" s="250">
        <v>0</v>
      </c>
      <c r="E11" s="275">
        <v>17</v>
      </c>
      <c r="F11" s="360" t="s">
        <v>407</v>
      </c>
      <c r="G11" s="227"/>
      <c r="H11" s="248">
        <v>46</v>
      </c>
      <c r="I11" s="249" t="s">
        <v>47</v>
      </c>
      <c r="J11" s="252">
        <v>128</v>
      </c>
      <c r="K11" s="250">
        <v>133</v>
      </c>
      <c r="L11" s="275">
        <v>-5</v>
      </c>
      <c r="M11" s="360">
        <v>-3.8</v>
      </c>
    </row>
    <row r="12" spans="1:13" ht="29.25" customHeight="1">
      <c r="A12" s="254">
        <v>6</v>
      </c>
      <c r="B12" s="255" t="s">
        <v>6</v>
      </c>
      <c r="C12" s="252">
        <v>2486</v>
      </c>
      <c r="D12" s="250">
        <v>2927</v>
      </c>
      <c r="E12" s="275">
        <v>-441</v>
      </c>
      <c r="F12" s="360">
        <v>-15.1</v>
      </c>
      <c r="G12" s="227"/>
      <c r="H12" s="248">
        <v>47</v>
      </c>
      <c r="I12" s="249" t="s">
        <v>48</v>
      </c>
      <c r="J12" s="252">
        <v>0</v>
      </c>
      <c r="K12" s="250">
        <v>0</v>
      </c>
      <c r="L12" s="275">
        <v>0</v>
      </c>
      <c r="M12" s="360" t="s">
        <v>405</v>
      </c>
    </row>
    <row r="13" spans="1:13" ht="29.25" customHeight="1">
      <c r="A13" s="254">
        <v>7</v>
      </c>
      <c r="B13" s="255" t="s">
        <v>7</v>
      </c>
      <c r="C13" s="252">
        <v>361</v>
      </c>
      <c r="D13" s="250">
        <v>287</v>
      </c>
      <c r="E13" s="275">
        <v>74</v>
      </c>
      <c r="F13" s="360">
        <v>25.8</v>
      </c>
      <c r="G13" s="227"/>
      <c r="H13" s="248">
        <v>48</v>
      </c>
      <c r="I13" s="249" t="s">
        <v>51</v>
      </c>
      <c r="J13" s="252">
        <v>57</v>
      </c>
      <c r="K13" s="250">
        <v>33</v>
      </c>
      <c r="L13" s="275">
        <v>24</v>
      </c>
      <c r="M13" s="360">
        <v>72.7</v>
      </c>
    </row>
    <row r="14" spans="1:13" ht="29.25" customHeight="1">
      <c r="A14" s="254">
        <v>8</v>
      </c>
      <c r="B14" s="255" t="s">
        <v>8</v>
      </c>
      <c r="C14" s="252">
        <v>84</v>
      </c>
      <c r="D14" s="250">
        <v>84</v>
      </c>
      <c r="E14" s="275">
        <v>0</v>
      </c>
      <c r="F14" s="360">
        <v>0</v>
      </c>
      <c r="G14" s="227"/>
      <c r="H14" s="248">
        <v>49</v>
      </c>
      <c r="I14" s="249" t="s">
        <v>52</v>
      </c>
      <c r="J14" s="252">
        <v>0</v>
      </c>
      <c r="K14" s="250">
        <v>0</v>
      </c>
      <c r="L14" s="275">
        <v>0</v>
      </c>
      <c r="M14" s="360" t="s">
        <v>405</v>
      </c>
    </row>
    <row r="15" spans="1:13" ht="29.25" customHeight="1">
      <c r="A15" s="254">
        <v>9</v>
      </c>
      <c r="B15" s="255" t="s">
        <v>9</v>
      </c>
      <c r="C15" s="252">
        <v>4776</v>
      </c>
      <c r="D15" s="250">
        <v>6482</v>
      </c>
      <c r="E15" s="275">
        <v>-1706</v>
      </c>
      <c r="F15" s="360">
        <v>-26.3</v>
      </c>
      <c r="G15" s="227"/>
      <c r="H15" s="248">
        <v>50</v>
      </c>
      <c r="I15" s="249" t="s">
        <v>53</v>
      </c>
      <c r="J15" s="252">
        <v>42</v>
      </c>
      <c r="K15" s="250">
        <v>20</v>
      </c>
      <c r="L15" s="275">
        <v>22</v>
      </c>
      <c r="M15" s="360">
        <v>110</v>
      </c>
    </row>
    <row r="16" spans="1:13" ht="29.25" customHeight="1">
      <c r="A16" s="254">
        <v>10</v>
      </c>
      <c r="B16" s="255" t="s">
        <v>10</v>
      </c>
      <c r="C16" s="252">
        <v>0</v>
      </c>
      <c r="D16" s="250">
        <v>0</v>
      </c>
      <c r="E16" s="275">
        <v>0</v>
      </c>
      <c r="F16" s="360" t="s">
        <v>405</v>
      </c>
      <c r="G16" s="227"/>
      <c r="H16" s="248">
        <v>51</v>
      </c>
      <c r="I16" s="249" t="s">
        <v>338</v>
      </c>
      <c r="J16" s="252">
        <v>0</v>
      </c>
      <c r="K16" s="250">
        <v>0</v>
      </c>
      <c r="L16" s="275">
        <v>0</v>
      </c>
      <c r="M16" s="360" t="s">
        <v>405</v>
      </c>
    </row>
    <row r="17" spans="1:13" ht="29.25" customHeight="1">
      <c r="A17" s="254">
        <v>11</v>
      </c>
      <c r="B17" s="255" t="s">
        <v>11</v>
      </c>
      <c r="C17" s="252">
        <v>490</v>
      </c>
      <c r="D17" s="250">
        <v>303</v>
      </c>
      <c r="E17" s="275">
        <v>187</v>
      </c>
      <c r="F17" s="360">
        <v>61.7</v>
      </c>
      <c r="G17" s="227"/>
      <c r="H17" s="248">
        <v>52</v>
      </c>
      <c r="I17" s="249" t="s">
        <v>54</v>
      </c>
      <c r="J17" s="252">
        <v>0</v>
      </c>
      <c r="K17" s="250">
        <v>0</v>
      </c>
      <c r="L17" s="275">
        <v>0</v>
      </c>
      <c r="M17" s="360" t="s">
        <v>405</v>
      </c>
    </row>
    <row r="18" spans="1:13" ht="29.25" customHeight="1">
      <c r="A18" s="254">
        <v>12</v>
      </c>
      <c r="B18" s="255" t="s">
        <v>12</v>
      </c>
      <c r="C18" s="252">
        <v>352</v>
      </c>
      <c r="D18" s="250">
        <v>204</v>
      </c>
      <c r="E18" s="275">
        <v>148</v>
      </c>
      <c r="F18" s="360">
        <v>72.5</v>
      </c>
      <c r="G18" s="227"/>
      <c r="H18" s="248">
        <v>53</v>
      </c>
      <c r="I18" s="249" t="s">
        <v>55</v>
      </c>
      <c r="J18" s="252">
        <v>9</v>
      </c>
      <c r="K18" s="250">
        <v>35</v>
      </c>
      <c r="L18" s="275">
        <v>-26</v>
      </c>
      <c r="M18" s="360">
        <v>-74.3</v>
      </c>
    </row>
    <row r="19" spans="1:13" ht="29.25" customHeight="1">
      <c r="A19" s="254">
        <v>13</v>
      </c>
      <c r="B19" s="255" t="s">
        <v>13</v>
      </c>
      <c r="C19" s="252">
        <v>351</v>
      </c>
      <c r="D19" s="250">
        <v>245</v>
      </c>
      <c r="E19" s="275">
        <v>106</v>
      </c>
      <c r="F19" s="360">
        <v>43.3</v>
      </c>
      <c r="G19" s="227"/>
      <c r="H19" s="248">
        <v>54</v>
      </c>
      <c r="I19" s="249" t="s">
        <v>56</v>
      </c>
      <c r="J19" s="252">
        <v>0</v>
      </c>
      <c r="K19" s="250">
        <v>0</v>
      </c>
      <c r="L19" s="275">
        <v>0</v>
      </c>
      <c r="M19" s="360" t="s">
        <v>405</v>
      </c>
    </row>
    <row r="20" spans="1:13" ht="29.25" customHeight="1">
      <c r="A20" s="254">
        <v>14</v>
      </c>
      <c r="B20" s="255" t="s">
        <v>14</v>
      </c>
      <c r="C20" s="252">
        <v>305</v>
      </c>
      <c r="D20" s="250">
        <v>209</v>
      </c>
      <c r="E20" s="275">
        <v>96</v>
      </c>
      <c r="F20" s="360">
        <v>45.9</v>
      </c>
      <c r="G20" s="227"/>
      <c r="H20" s="248">
        <v>55</v>
      </c>
      <c r="I20" s="249" t="s">
        <v>57</v>
      </c>
      <c r="J20" s="252">
        <v>0</v>
      </c>
      <c r="K20" s="250">
        <v>0</v>
      </c>
      <c r="L20" s="275">
        <v>0</v>
      </c>
      <c r="M20" s="360" t="s">
        <v>405</v>
      </c>
    </row>
    <row r="21" spans="1:13" ht="29.25" customHeight="1">
      <c r="A21" s="254">
        <v>15</v>
      </c>
      <c r="B21" s="255" t="s">
        <v>15</v>
      </c>
      <c r="C21" s="252">
        <v>574</v>
      </c>
      <c r="D21" s="250">
        <v>405</v>
      </c>
      <c r="E21" s="275">
        <v>169</v>
      </c>
      <c r="F21" s="360">
        <v>41.7</v>
      </c>
      <c r="G21" s="227"/>
      <c r="H21" s="248">
        <v>56</v>
      </c>
      <c r="I21" s="249" t="s">
        <v>59</v>
      </c>
      <c r="J21" s="252">
        <v>0</v>
      </c>
      <c r="K21" s="250">
        <v>0</v>
      </c>
      <c r="L21" s="275">
        <v>0</v>
      </c>
      <c r="M21" s="360" t="s">
        <v>405</v>
      </c>
    </row>
    <row r="22" spans="1:13" ht="29.25" customHeight="1">
      <c r="A22" s="254">
        <v>16</v>
      </c>
      <c r="B22" s="255" t="s">
        <v>16</v>
      </c>
      <c r="C22" s="252">
        <v>277</v>
      </c>
      <c r="D22" s="250">
        <v>201</v>
      </c>
      <c r="E22" s="275">
        <v>76</v>
      </c>
      <c r="F22" s="360">
        <v>37.799999999999997</v>
      </c>
      <c r="G22" s="227"/>
      <c r="H22" s="248">
        <v>57</v>
      </c>
      <c r="I22" s="249" t="s">
        <v>60</v>
      </c>
      <c r="J22" s="252">
        <v>0</v>
      </c>
      <c r="K22" s="250">
        <v>0</v>
      </c>
      <c r="L22" s="275">
        <v>0</v>
      </c>
      <c r="M22" s="360" t="s">
        <v>405</v>
      </c>
    </row>
    <row r="23" spans="1:13" ht="29.25" customHeight="1">
      <c r="A23" s="254">
        <v>17</v>
      </c>
      <c r="B23" s="255" t="s">
        <v>17</v>
      </c>
      <c r="C23" s="252">
        <v>665</v>
      </c>
      <c r="D23" s="250">
        <v>49</v>
      </c>
      <c r="E23" s="275">
        <v>616</v>
      </c>
      <c r="F23" s="360">
        <v>1257.0999999999999</v>
      </c>
      <c r="G23" s="227"/>
      <c r="H23" s="248">
        <v>58</v>
      </c>
      <c r="I23" s="249" t="s">
        <v>62</v>
      </c>
      <c r="J23" s="252">
        <v>0</v>
      </c>
      <c r="K23" s="250">
        <v>0</v>
      </c>
      <c r="L23" s="275">
        <v>0</v>
      </c>
      <c r="M23" s="360" t="s">
        <v>405</v>
      </c>
    </row>
    <row r="24" spans="1:13" ht="29.25" customHeight="1">
      <c r="A24" s="254">
        <v>18</v>
      </c>
      <c r="B24" s="255" t="s">
        <v>18</v>
      </c>
      <c r="C24" s="252">
        <v>220</v>
      </c>
      <c r="D24" s="250">
        <v>143</v>
      </c>
      <c r="E24" s="275">
        <v>77</v>
      </c>
      <c r="F24" s="360">
        <v>53.8</v>
      </c>
      <c r="G24" s="227"/>
      <c r="H24" s="248">
        <v>59</v>
      </c>
      <c r="I24" s="249" t="s">
        <v>64</v>
      </c>
      <c r="J24" s="252">
        <v>0</v>
      </c>
      <c r="K24" s="250">
        <v>0</v>
      </c>
      <c r="L24" s="275">
        <v>0</v>
      </c>
      <c r="M24" s="360" t="s">
        <v>405</v>
      </c>
    </row>
    <row r="25" spans="1:13" ht="29.25" customHeight="1">
      <c r="A25" s="254">
        <v>19</v>
      </c>
      <c r="B25" s="255" t="s">
        <v>19</v>
      </c>
      <c r="C25" s="252">
        <v>757</v>
      </c>
      <c r="D25" s="250">
        <v>515</v>
      </c>
      <c r="E25" s="275">
        <v>242</v>
      </c>
      <c r="F25" s="360">
        <v>47</v>
      </c>
      <c r="G25" s="227"/>
      <c r="H25" s="248">
        <v>60</v>
      </c>
      <c r="I25" s="249" t="s">
        <v>70</v>
      </c>
      <c r="J25" s="252">
        <v>37</v>
      </c>
      <c r="K25" s="250">
        <v>36</v>
      </c>
      <c r="L25" s="275">
        <v>1</v>
      </c>
      <c r="M25" s="360">
        <v>2.8</v>
      </c>
    </row>
    <row r="26" spans="1:13" ht="29.25" customHeight="1">
      <c r="A26" s="254">
        <v>20</v>
      </c>
      <c r="B26" s="255" t="s">
        <v>20</v>
      </c>
      <c r="C26" s="252">
        <v>34</v>
      </c>
      <c r="D26" s="250">
        <v>34</v>
      </c>
      <c r="E26" s="275">
        <v>0</v>
      </c>
      <c r="F26" s="360">
        <v>0</v>
      </c>
      <c r="G26" s="227"/>
      <c r="H26" s="248">
        <v>61</v>
      </c>
      <c r="I26" s="249" t="s">
        <v>75</v>
      </c>
      <c r="J26" s="252">
        <v>266</v>
      </c>
      <c r="K26" s="250">
        <v>606</v>
      </c>
      <c r="L26" s="275">
        <v>-340</v>
      </c>
      <c r="M26" s="360">
        <v>-56.1</v>
      </c>
    </row>
    <row r="27" spans="1:13" ht="29.25" customHeight="1">
      <c r="A27" s="254">
        <v>21</v>
      </c>
      <c r="B27" s="255" t="s">
        <v>21</v>
      </c>
      <c r="C27" s="252">
        <v>124</v>
      </c>
      <c r="D27" s="250">
        <v>119</v>
      </c>
      <c r="E27" s="275">
        <v>5</v>
      </c>
      <c r="F27" s="360">
        <v>4.2</v>
      </c>
      <c r="G27" s="227"/>
      <c r="H27" s="248">
        <v>62</v>
      </c>
      <c r="I27" s="249" t="s">
        <v>80</v>
      </c>
      <c r="J27" s="252">
        <v>170</v>
      </c>
      <c r="K27" s="250">
        <v>8</v>
      </c>
      <c r="L27" s="275">
        <v>162</v>
      </c>
      <c r="M27" s="360">
        <v>2025</v>
      </c>
    </row>
    <row r="28" spans="1:13" ht="29.25" customHeight="1" thickBot="1">
      <c r="A28" s="254">
        <v>22</v>
      </c>
      <c r="B28" s="255" t="s">
        <v>22</v>
      </c>
      <c r="C28" s="252">
        <v>319</v>
      </c>
      <c r="D28" s="250">
        <v>99</v>
      </c>
      <c r="E28" s="275">
        <v>220</v>
      </c>
      <c r="F28" s="360">
        <v>222.2</v>
      </c>
      <c r="G28" s="227"/>
      <c r="H28" s="256">
        <v>63</v>
      </c>
      <c r="I28" s="249" t="s">
        <v>81</v>
      </c>
      <c r="J28" s="252">
        <v>54</v>
      </c>
      <c r="K28" s="250">
        <v>40</v>
      </c>
      <c r="L28" s="275">
        <v>14</v>
      </c>
      <c r="M28" s="360">
        <v>35</v>
      </c>
    </row>
    <row r="29" spans="1:13" ht="29.25" customHeight="1" thickTop="1" thickBot="1">
      <c r="A29" s="254">
        <v>23</v>
      </c>
      <c r="B29" s="255" t="s">
        <v>23</v>
      </c>
      <c r="C29" s="252">
        <v>139</v>
      </c>
      <c r="D29" s="250">
        <v>174</v>
      </c>
      <c r="E29" s="275">
        <v>-35</v>
      </c>
      <c r="F29" s="360">
        <v>-20.100000000000001</v>
      </c>
      <c r="G29" s="227"/>
      <c r="H29" s="567" t="s">
        <v>339</v>
      </c>
      <c r="I29" s="568"/>
      <c r="J29" s="246">
        <v>971</v>
      </c>
      <c r="K29" s="244">
        <v>1057</v>
      </c>
      <c r="L29" s="273">
        <v>-86</v>
      </c>
      <c r="M29" s="359">
        <v>-8.1</v>
      </c>
    </row>
    <row r="30" spans="1:13" ht="29.25" customHeight="1" thickTop="1" thickBot="1">
      <c r="A30" s="254">
        <v>24</v>
      </c>
      <c r="B30" s="255" t="s">
        <v>24</v>
      </c>
      <c r="C30" s="252">
        <v>166</v>
      </c>
      <c r="D30" s="250">
        <v>0</v>
      </c>
      <c r="E30" s="275">
        <v>166</v>
      </c>
      <c r="F30" s="360" t="s">
        <v>407</v>
      </c>
      <c r="G30" s="227"/>
      <c r="H30" s="569" t="s">
        <v>340</v>
      </c>
      <c r="I30" s="570"/>
      <c r="J30" s="259">
        <v>32717</v>
      </c>
      <c r="K30" s="259">
        <v>110672</v>
      </c>
      <c r="L30" s="278">
        <v>-77955</v>
      </c>
      <c r="M30" s="366">
        <v>-70.400000000000006</v>
      </c>
    </row>
    <row r="31" spans="1:13" ht="29.25" customHeight="1">
      <c r="A31" s="254">
        <v>25</v>
      </c>
      <c r="B31" s="255" t="s">
        <v>25</v>
      </c>
      <c r="C31" s="252">
        <v>88</v>
      </c>
      <c r="D31" s="250">
        <v>88</v>
      </c>
      <c r="E31" s="275">
        <v>0</v>
      </c>
      <c r="F31" s="360">
        <v>0</v>
      </c>
      <c r="G31" s="227"/>
      <c r="H31" s="262"/>
      <c r="I31" s="262"/>
      <c r="J31" s="236"/>
      <c r="K31" s="236"/>
      <c r="L31" s="236"/>
      <c r="M31" s="280"/>
    </row>
    <row r="32" spans="1:13" ht="29.25" customHeight="1">
      <c r="A32" s="254">
        <v>26</v>
      </c>
      <c r="B32" s="255" t="s">
        <v>26</v>
      </c>
      <c r="C32" s="252">
        <v>0</v>
      </c>
      <c r="D32" s="250">
        <v>0</v>
      </c>
      <c r="E32" s="275">
        <v>0</v>
      </c>
      <c r="F32" s="360" t="s">
        <v>405</v>
      </c>
      <c r="G32" s="227"/>
      <c r="H32" s="263" t="s">
        <v>356</v>
      </c>
      <c r="I32" s="264" t="s">
        <v>399</v>
      </c>
      <c r="J32" s="264"/>
      <c r="K32" s="264"/>
      <c r="L32" s="264"/>
      <c r="M32" s="264"/>
    </row>
    <row r="33" spans="1:13" ht="29.25" customHeight="1">
      <c r="A33" s="254">
        <v>27</v>
      </c>
      <c r="B33" s="255" t="s">
        <v>27</v>
      </c>
      <c r="C33" s="252">
        <v>141</v>
      </c>
      <c r="D33" s="250">
        <v>129</v>
      </c>
      <c r="E33" s="275">
        <v>12</v>
      </c>
      <c r="F33" s="360">
        <v>9.3000000000000007</v>
      </c>
      <c r="G33" s="227"/>
      <c r="H33" s="300"/>
      <c r="I33" s="264"/>
      <c r="J33" s="264"/>
      <c r="K33" s="264"/>
      <c r="L33" s="264"/>
      <c r="M33" s="264"/>
    </row>
    <row r="34" spans="1:13" ht="29.25" customHeight="1">
      <c r="A34" s="254">
        <v>28</v>
      </c>
      <c r="B34" s="255" t="s">
        <v>28</v>
      </c>
      <c r="C34" s="252">
        <v>12641</v>
      </c>
      <c r="D34" s="250">
        <v>93563</v>
      </c>
      <c r="E34" s="275">
        <v>-80922</v>
      </c>
      <c r="F34" s="360">
        <v>-86.5</v>
      </c>
      <c r="G34" s="227"/>
      <c r="H34" s="300"/>
      <c r="I34" s="264"/>
      <c r="J34" s="264"/>
      <c r="K34" s="264"/>
      <c r="L34" s="264"/>
      <c r="M34" s="264"/>
    </row>
    <row r="35" spans="1:13" ht="29.25" customHeight="1">
      <c r="A35" s="254">
        <v>29</v>
      </c>
      <c r="B35" s="255" t="s">
        <v>29</v>
      </c>
      <c r="C35" s="252">
        <v>33</v>
      </c>
      <c r="D35" s="250">
        <v>33</v>
      </c>
      <c r="E35" s="275">
        <v>0</v>
      </c>
      <c r="F35" s="360">
        <v>0</v>
      </c>
      <c r="G35" s="227"/>
      <c r="H35" s="264"/>
      <c r="I35" s="264"/>
      <c r="J35" s="264"/>
      <c r="K35" s="264"/>
      <c r="L35" s="264"/>
      <c r="M35" s="264"/>
    </row>
    <row r="36" spans="1:13" ht="29.25" customHeight="1">
      <c r="A36" s="254">
        <v>30</v>
      </c>
      <c r="B36" s="255" t="s">
        <v>30</v>
      </c>
      <c r="C36" s="252">
        <v>358</v>
      </c>
      <c r="D36" s="250">
        <v>217</v>
      </c>
      <c r="E36" s="275">
        <v>141</v>
      </c>
      <c r="F36" s="360">
        <v>65</v>
      </c>
      <c r="G36" s="227"/>
      <c r="H36" s="264"/>
      <c r="I36" s="264"/>
      <c r="J36" s="264"/>
      <c r="K36" s="264"/>
      <c r="L36" s="264"/>
      <c r="M36" s="264"/>
    </row>
    <row r="37" spans="1:13" ht="29.25" customHeight="1">
      <c r="A37" s="254">
        <v>31</v>
      </c>
      <c r="B37" s="255" t="s">
        <v>31</v>
      </c>
      <c r="C37" s="252">
        <v>158</v>
      </c>
      <c r="D37" s="250">
        <v>0</v>
      </c>
      <c r="E37" s="275">
        <v>158</v>
      </c>
      <c r="F37" s="360" t="s">
        <v>407</v>
      </c>
      <c r="G37" s="227"/>
      <c r="H37" s="264"/>
      <c r="I37" s="264"/>
      <c r="J37" s="264"/>
      <c r="K37" s="264"/>
      <c r="L37" s="264"/>
      <c r="M37" s="264"/>
    </row>
    <row r="38" spans="1:13" ht="29.25" customHeight="1">
      <c r="A38" s="254">
        <v>32</v>
      </c>
      <c r="B38" s="255" t="s">
        <v>33</v>
      </c>
      <c r="C38" s="252">
        <v>659</v>
      </c>
      <c r="D38" s="250">
        <v>356</v>
      </c>
      <c r="E38" s="275">
        <v>303</v>
      </c>
      <c r="F38" s="360">
        <v>85.1</v>
      </c>
      <c r="G38" s="227"/>
      <c r="H38" s="264"/>
      <c r="I38" s="264"/>
      <c r="J38" s="264"/>
      <c r="K38" s="264"/>
      <c r="L38" s="264"/>
      <c r="M38" s="264"/>
    </row>
    <row r="39" spans="1:13" ht="29.25" customHeight="1">
      <c r="A39" s="254">
        <v>33</v>
      </c>
      <c r="B39" s="255" t="s">
        <v>34</v>
      </c>
      <c r="C39" s="252">
        <v>32</v>
      </c>
      <c r="D39" s="250">
        <v>0</v>
      </c>
      <c r="E39" s="275">
        <v>32</v>
      </c>
      <c r="F39" s="360" t="s">
        <v>407</v>
      </c>
      <c r="G39" s="227"/>
      <c r="H39" s="264"/>
      <c r="I39" s="264"/>
      <c r="J39" s="264"/>
      <c r="K39" s="264"/>
      <c r="L39" s="264"/>
      <c r="M39" s="264"/>
    </row>
    <row r="40" spans="1:13" ht="29.25" customHeight="1">
      <c r="A40" s="254">
        <v>34</v>
      </c>
      <c r="B40" s="255" t="s">
        <v>35</v>
      </c>
      <c r="C40" s="252">
        <v>363</v>
      </c>
      <c r="D40" s="250">
        <v>181</v>
      </c>
      <c r="E40" s="275">
        <v>182</v>
      </c>
      <c r="F40" s="360">
        <v>100.6</v>
      </c>
      <c r="G40" s="227"/>
      <c r="H40" s="264"/>
      <c r="I40" s="264"/>
      <c r="J40" s="264"/>
      <c r="K40" s="264"/>
      <c r="L40" s="264"/>
      <c r="M40" s="264"/>
    </row>
    <row r="41" spans="1:13" ht="29.25" customHeight="1">
      <c r="A41" s="254">
        <v>35</v>
      </c>
      <c r="B41" s="255" t="s">
        <v>36</v>
      </c>
      <c r="C41" s="252">
        <v>0</v>
      </c>
      <c r="D41" s="250">
        <v>0</v>
      </c>
      <c r="E41" s="275">
        <v>0</v>
      </c>
      <c r="F41" s="360" t="s">
        <v>405</v>
      </c>
      <c r="G41" s="227"/>
      <c r="H41" s="264"/>
      <c r="I41" s="264"/>
      <c r="J41" s="264"/>
      <c r="K41" s="264"/>
      <c r="L41" s="264"/>
      <c r="M41" s="264"/>
    </row>
    <row r="42" spans="1:13" ht="29.25" customHeight="1">
      <c r="A42" s="254">
        <v>36</v>
      </c>
      <c r="B42" s="255" t="s">
        <v>93</v>
      </c>
      <c r="C42" s="252">
        <v>47</v>
      </c>
      <c r="D42" s="250">
        <v>0</v>
      </c>
      <c r="E42" s="275">
        <v>47</v>
      </c>
      <c r="F42" s="360" t="s">
        <v>407</v>
      </c>
      <c r="G42" s="227"/>
      <c r="H42" s="264"/>
      <c r="I42" s="264"/>
      <c r="J42" s="264"/>
      <c r="K42" s="264"/>
      <c r="L42" s="264"/>
      <c r="M42" s="264"/>
    </row>
    <row r="43" spans="1:13" ht="29.25" customHeight="1">
      <c r="A43" s="254">
        <v>37</v>
      </c>
      <c r="B43" s="255" t="s">
        <v>37</v>
      </c>
      <c r="C43" s="252">
        <v>0</v>
      </c>
      <c r="D43" s="250">
        <v>0</v>
      </c>
      <c r="E43" s="275">
        <v>0</v>
      </c>
      <c r="F43" s="360" t="s">
        <v>405</v>
      </c>
      <c r="G43" s="227"/>
      <c r="H43" s="264"/>
      <c r="I43" s="264"/>
      <c r="J43" s="264"/>
      <c r="K43" s="264"/>
      <c r="L43" s="264"/>
      <c r="M43" s="264"/>
    </row>
    <row r="44" spans="1:13" ht="29.25" customHeight="1">
      <c r="A44" s="254">
        <v>38</v>
      </c>
      <c r="B44" s="233" t="s">
        <v>38</v>
      </c>
      <c r="C44" s="236">
        <v>395</v>
      </c>
      <c r="D44" s="234">
        <v>353</v>
      </c>
      <c r="E44" s="270">
        <v>42</v>
      </c>
      <c r="F44" s="358">
        <v>11.9</v>
      </c>
      <c r="G44" s="227"/>
      <c r="H44" s="264"/>
      <c r="I44" s="264"/>
      <c r="J44" s="264"/>
      <c r="K44" s="264"/>
      <c r="L44" s="264"/>
      <c r="M44" s="264"/>
    </row>
    <row r="45" spans="1:13" ht="29.25" customHeight="1">
      <c r="A45" s="302">
        <v>39</v>
      </c>
      <c r="B45" s="303" t="s">
        <v>341</v>
      </c>
      <c r="C45" s="305">
        <v>488</v>
      </c>
      <c r="D45" s="304">
        <v>420</v>
      </c>
      <c r="E45" s="315">
        <v>68</v>
      </c>
      <c r="F45" s="362">
        <v>16.2</v>
      </c>
      <c r="G45" s="227"/>
      <c r="H45" s="264"/>
      <c r="I45" s="264"/>
      <c r="J45" s="264"/>
      <c r="K45" s="264"/>
      <c r="L45" s="264"/>
      <c r="M45" s="264"/>
    </row>
    <row r="46" spans="1:13" ht="29.25" customHeight="1" thickBot="1">
      <c r="A46" s="317">
        <v>40</v>
      </c>
      <c r="B46" s="318" t="s">
        <v>362</v>
      </c>
      <c r="C46" s="319">
        <v>0</v>
      </c>
      <c r="D46" s="320">
        <v>0</v>
      </c>
      <c r="E46" s="321">
        <v>0</v>
      </c>
      <c r="F46" s="363" t="s">
        <v>405</v>
      </c>
      <c r="G46" s="227"/>
      <c r="J46" s="264"/>
      <c r="K46" s="264"/>
      <c r="L46" s="264"/>
      <c r="M46" s="264"/>
    </row>
    <row r="47" spans="1:13" ht="29.25" customHeight="1" thickTop="1" thickBot="1">
      <c r="A47" s="557" t="s">
        <v>342</v>
      </c>
      <c r="B47" s="558"/>
      <c r="C47" s="327">
        <v>29916</v>
      </c>
      <c r="D47" s="324">
        <v>109615</v>
      </c>
      <c r="E47" s="328">
        <v>-79699</v>
      </c>
      <c r="F47" s="364">
        <v>-72.7</v>
      </c>
      <c r="J47" s="264"/>
      <c r="K47" s="264"/>
      <c r="L47" s="264"/>
      <c r="M47" s="264"/>
    </row>
    <row r="48" spans="1:13" ht="21" customHeight="1">
      <c r="C48" s="269"/>
      <c r="D48" s="269"/>
      <c r="E48" s="269"/>
      <c r="F48" s="269"/>
      <c r="J48" s="264"/>
      <c r="K48" s="264"/>
      <c r="L48" s="264"/>
      <c r="M48" s="264"/>
    </row>
    <row r="49" spans="10:13" ht="21" customHeight="1">
      <c r="J49" s="264"/>
      <c r="K49" s="264"/>
      <c r="L49" s="264"/>
      <c r="M49" s="264"/>
    </row>
    <row r="50" spans="10:13" ht="21" customHeight="1">
      <c r="J50" s="264"/>
      <c r="K50" s="264"/>
      <c r="L50" s="264"/>
      <c r="M50" s="264"/>
    </row>
    <row r="51" spans="10:13" ht="21" customHeight="1">
      <c r="J51" s="264"/>
      <c r="K51" s="264"/>
      <c r="L51" s="264"/>
      <c r="M51" s="264"/>
    </row>
    <row r="52" spans="10:13" ht="21" customHeight="1">
      <c r="J52" s="264"/>
      <c r="K52" s="264"/>
      <c r="L52" s="264"/>
      <c r="M52" s="264"/>
    </row>
    <row r="53" spans="10:13" ht="21" customHeight="1">
      <c r="J53" s="264"/>
      <c r="K53" s="264"/>
      <c r="L53" s="264"/>
      <c r="M53" s="264"/>
    </row>
    <row r="54" spans="10:13" ht="21" customHeight="1">
      <c r="J54" s="264"/>
      <c r="K54" s="264"/>
      <c r="L54" s="264"/>
      <c r="M54" s="264"/>
    </row>
    <row r="55" spans="10:13" ht="21" customHeight="1">
      <c r="J55" s="264"/>
      <c r="K55" s="264"/>
      <c r="L55" s="264"/>
      <c r="M55" s="264"/>
    </row>
    <row r="56" spans="10:13" ht="21" customHeight="1">
      <c r="J56" s="264"/>
      <c r="K56" s="264"/>
      <c r="L56" s="264"/>
      <c r="M56" s="264"/>
    </row>
    <row r="57" spans="10:13" ht="21" customHeight="1">
      <c r="J57" s="264"/>
      <c r="K57" s="264"/>
      <c r="L57" s="264"/>
      <c r="M57" s="264"/>
    </row>
    <row r="58" spans="10:13" ht="21" customHeight="1">
      <c r="J58" s="264"/>
      <c r="K58" s="264"/>
      <c r="L58" s="264"/>
      <c r="M58" s="264"/>
    </row>
    <row r="59" spans="10:13" ht="21" customHeight="1">
      <c r="J59" s="264"/>
      <c r="K59" s="264"/>
      <c r="L59" s="264"/>
      <c r="M59" s="264"/>
    </row>
    <row r="60" spans="10:13" ht="21" customHeight="1">
      <c r="J60" s="264"/>
      <c r="K60" s="264"/>
      <c r="L60" s="264"/>
      <c r="M60" s="264"/>
    </row>
    <row r="61" spans="10:13" ht="21" customHeight="1">
      <c r="J61" s="264"/>
      <c r="K61" s="264"/>
      <c r="L61" s="264"/>
      <c r="M61" s="264"/>
    </row>
    <row r="62" spans="10:13" ht="21" customHeight="1">
      <c r="J62" s="264"/>
      <c r="K62" s="264"/>
      <c r="L62" s="264"/>
      <c r="M62" s="264"/>
    </row>
    <row r="63" spans="10:13" ht="21" customHeight="1">
      <c r="J63" s="264"/>
      <c r="K63" s="264"/>
      <c r="L63" s="264"/>
      <c r="M63" s="264"/>
    </row>
    <row r="64" spans="10:13" ht="21" customHeight="1">
      <c r="J64" s="264"/>
      <c r="K64" s="264"/>
      <c r="L64" s="264"/>
      <c r="M64" s="264"/>
    </row>
    <row r="65" spans="10:13" ht="21" customHeight="1">
      <c r="J65" s="264"/>
      <c r="K65" s="264"/>
      <c r="L65" s="264"/>
      <c r="M65" s="264"/>
    </row>
    <row r="66" spans="10:13" ht="21" customHeight="1">
      <c r="J66" s="264"/>
      <c r="K66" s="264"/>
      <c r="L66" s="264"/>
      <c r="M66" s="264"/>
    </row>
    <row r="67" spans="10:13" ht="21" customHeight="1">
      <c r="J67" s="264"/>
      <c r="K67" s="264"/>
      <c r="L67" s="264"/>
      <c r="M67" s="264"/>
    </row>
    <row r="68" spans="10:13" ht="21" customHeight="1">
      <c r="J68" s="264"/>
      <c r="K68" s="264"/>
      <c r="L68" s="264"/>
      <c r="M68" s="264"/>
    </row>
    <row r="69" spans="10:13" ht="21" customHeight="1">
      <c r="J69" s="264"/>
      <c r="K69" s="264"/>
      <c r="L69" s="264"/>
      <c r="M69" s="264"/>
    </row>
    <row r="70" spans="10:13" ht="21" customHeight="1">
      <c r="J70" s="264"/>
      <c r="K70" s="264"/>
      <c r="L70" s="264"/>
      <c r="M70" s="264"/>
    </row>
    <row r="71" spans="10:13" ht="21" customHeight="1">
      <c r="J71" s="264"/>
      <c r="K71" s="264"/>
      <c r="L71" s="264"/>
      <c r="M71" s="264"/>
    </row>
    <row r="72" spans="10:13" ht="21" customHeight="1">
      <c r="J72" s="264"/>
      <c r="K72" s="264"/>
      <c r="L72" s="264"/>
      <c r="M72" s="264"/>
    </row>
    <row r="73" spans="10:13" ht="21" customHeight="1"/>
    <row r="74" spans="10:13" ht="21" customHeight="1"/>
    <row r="75" spans="10:13" ht="21.75" customHeight="1"/>
    <row r="76" spans="10:13" ht="21" customHeight="1"/>
  </sheetData>
  <mergeCells count="7">
    <mergeCell ref="A47:B47"/>
    <mergeCell ref="A1:M1"/>
    <mergeCell ref="A4:B4"/>
    <mergeCell ref="H4:I4"/>
    <mergeCell ref="A7:B7"/>
    <mergeCell ref="H29:I29"/>
    <mergeCell ref="H30:I30"/>
  </mergeCells>
  <phoneticPr fontId="5"/>
  <pageMargins left="0.51181102362204722" right="0.51181102362204722" top="0.55118110236220474" bottom="0.35433070866141736" header="0" footer="0.39370078740157483"/>
  <pageSetup paperSize="9" scale="59" firstPageNumber="79" orientation="portrait" useFirstPageNumber="1" r:id="rId1"/>
  <headerFooter>
    <oddFooter>&amp;C&amp;"ＭＳ ゴシック,標準"&amp;14&amp;P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="70" zoomScaleNormal="100" zoomScaleSheetLayoutView="70" workbookViewId="0">
      <selection activeCell="J10" sqref="J10"/>
    </sheetView>
  </sheetViews>
  <sheetFormatPr defaultColWidth="10.625" defaultRowHeight="14.25"/>
  <cols>
    <col min="1" max="1" width="4" style="126" customWidth="1"/>
    <col min="2" max="2" width="11.625" style="126" bestFit="1" customWidth="1"/>
    <col min="3" max="5" width="14.125" style="126" customWidth="1"/>
    <col min="6" max="6" width="10.625" style="126" customWidth="1"/>
    <col min="7" max="7" width="3.75" style="126" customWidth="1"/>
    <col min="8" max="8" width="4" style="126" customWidth="1"/>
    <col min="9" max="9" width="11.625" style="126" bestFit="1" customWidth="1"/>
    <col min="10" max="12" width="14.125" style="126" customWidth="1"/>
    <col min="13" max="13" width="10.5" style="126" customWidth="1"/>
    <col min="14" max="16384" width="10.625" style="126"/>
  </cols>
  <sheetData>
    <row r="1" spans="1:13" ht="50.25" customHeight="1">
      <c r="A1" s="575" t="s">
        <v>402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</row>
    <row r="2" spans="1:13" ht="21" customHeight="1" thickBot="1">
      <c r="A2" s="189"/>
      <c r="B2" s="189"/>
      <c r="C2" s="189"/>
      <c r="D2" s="189"/>
      <c r="E2" s="189"/>
      <c r="F2" s="219"/>
      <c r="G2" s="218"/>
      <c r="H2" s="189"/>
      <c r="I2" s="189"/>
      <c r="J2" s="189"/>
      <c r="K2" s="189"/>
      <c r="L2" s="189"/>
      <c r="M2" s="219" t="s">
        <v>343</v>
      </c>
    </row>
    <row r="3" spans="1:13" ht="21" customHeight="1">
      <c r="A3" s="283"/>
      <c r="B3" s="284"/>
      <c r="C3" s="285" t="s">
        <v>395</v>
      </c>
      <c r="D3" s="286" t="s">
        <v>401</v>
      </c>
      <c r="E3" s="286" t="s">
        <v>344</v>
      </c>
      <c r="F3" s="287" t="s">
        <v>345</v>
      </c>
      <c r="G3" s="282"/>
      <c r="H3" s="288"/>
      <c r="I3" s="289"/>
      <c r="J3" s="285" t="s">
        <v>394</v>
      </c>
      <c r="K3" s="286" t="s">
        <v>396</v>
      </c>
      <c r="L3" s="286" t="s">
        <v>344</v>
      </c>
      <c r="M3" s="287" t="s">
        <v>346</v>
      </c>
    </row>
    <row r="4" spans="1:13" ht="21" customHeight="1">
      <c r="A4" s="561" t="s">
        <v>330</v>
      </c>
      <c r="B4" s="562"/>
      <c r="C4" s="290" t="s">
        <v>347</v>
      </c>
      <c r="D4" s="291" t="s">
        <v>347</v>
      </c>
      <c r="E4" s="291" t="s">
        <v>348</v>
      </c>
      <c r="F4" s="292" t="s">
        <v>349</v>
      </c>
      <c r="G4" s="282"/>
      <c r="H4" s="563" t="s">
        <v>330</v>
      </c>
      <c r="I4" s="564"/>
      <c r="J4" s="290" t="s">
        <v>347</v>
      </c>
      <c r="K4" s="291" t="s">
        <v>347</v>
      </c>
      <c r="L4" s="291" t="s">
        <v>87</v>
      </c>
      <c r="M4" s="292" t="s">
        <v>350</v>
      </c>
    </row>
    <row r="5" spans="1:13" ht="21" customHeight="1" thickBot="1">
      <c r="A5" s="293"/>
      <c r="B5" s="294"/>
      <c r="C5" s="295" t="s">
        <v>352</v>
      </c>
      <c r="D5" s="367" t="s">
        <v>369</v>
      </c>
      <c r="E5" s="296" t="s">
        <v>354</v>
      </c>
      <c r="F5" s="297" t="s">
        <v>355</v>
      </c>
      <c r="G5" s="282"/>
      <c r="H5" s="298"/>
      <c r="I5" s="299"/>
      <c r="J5" s="295" t="s">
        <v>352</v>
      </c>
      <c r="K5" s="367" t="s">
        <v>369</v>
      </c>
      <c r="L5" s="296" t="s">
        <v>89</v>
      </c>
      <c r="M5" s="297" t="s">
        <v>90</v>
      </c>
    </row>
    <row r="6" spans="1:13" ht="29.25" customHeight="1" thickBot="1">
      <c r="A6" s="232">
        <v>1</v>
      </c>
      <c r="B6" s="233" t="s">
        <v>336</v>
      </c>
      <c r="C6" s="236">
        <v>1325871</v>
      </c>
      <c r="D6" s="234">
        <v>927671</v>
      </c>
      <c r="E6" s="270">
        <v>398200</v>
      </c>
      <c r="F6" s="271">
        <v>42.9</v>
      </c>
      <c r="G6" s="227"/>
      <c r="H6" s="238">
        <v>41</v>
      </c>
      <c r="I6" s="239" t="s">
        <v>40</v>
      </c>
      <c r="J6" s="242">
        <v>39524</v>
      </c>
      <c r="K6" s="240">
        <v>39302</v>
      </c>
      <c r="L6" s="272">
        <v>222</v>
      </c>
      <c r="M6" s="314">
        <v>0.6</v>
      </c>
    </row>
    <row r="7" spans="1:13" ht="29.25" customHeight="1" thickTop="1" thickBot="1">
      <c r="A7" s="565" t="s">
        <v>337</v>
      </c>
      <c r="B7" s="566"/>
      <c r="C7" s="246">
        <v>1325871</v>
      </c>
      <c r="D7" s="244">
        <v>927671</v>
      </c>
      <c r="E7" s="273">
        <v>398200</v>
      </c>
      <c r="F7" s="274">
        <v>42.9</v>
      </c>
      <c r="G7" s="227"/>
      <c r="H7" s="248">
        <v>42</v>
      </c>
      <c r="I7" s="249" t="s">
        <v>43</v>
      </c>
      <c r="J7" s="252">
        <v>33229</v>
      </c>
      <c r="K7" s="250">
        <v>27855</v>
      </c>
      <c r="L7" s="275">
        <v>5374</v>
      </c>
      <c r="M7" s="276">
        <v>19.3</v>
      </c>
    </row>
    <row r="8" spans="1:13" ht="29.25" customHeight="1" thickTop="1">
      <c r="A8" s="254">
        <v>2</v>
      </c>
      <c r="B8" s="255" t="s">
        <v>2</v>
      </c>
      <c r="C8" s="252">
        <v>320560</v>
      </c>
      <c r="D8" s="250">
        <v>306023</v>
      </c>
      <c r="E8" s="275">
        <v>14537</v>
      </c>
      <c r="F8" s="276">
        <v>4.8</v>
      </c>
      <c r="G8" s="227"/>
      <c r="H8" s="248">
        <v>43</v>
      </c>
      <c r="I8" s="257" t="s">
        <v>44</v>
      </c>
      <c r="J8" s="252">
        <v>15802</v>
      </c>
      <c r="K8" s="250">
        <v>16071</v>
      </c>
      <c r="L8" s="275">
        <v>-269</v>
      </c>
      <c r="M8" s="276">
        <v>-1.7</v>
      </c>
    </row>
    <row r="9" spans="1:13" ht="29.25" customHeight="1">
      <c r="A9" s="254">
        <v>3</v>
      </c>
      <c r="B9" s="258" t="s">
        <v>3</v>
      </c>
      <c r="C9" s="252">
        <v>131199</v>
      </c>
      <c r="D9" s="250">
        <v>120699</v>
      </c>
      <c r="E9" s="275">
        <v>10500</v>
      </c>
      <c r="F9" s="277">
        <v>8.6999999999999993</v>
      </c>
      <c r="G9" s="227"/>
      <c r="H9" s="248">
        <v>44</v>
      </c>
      <c r="I9" s="249" t="s">
        <v>45</v>
      </c>
      <c r="J9" s="252">
        <v>3806</v>
      </c>
      <c r="K9" s="250">
        <v>3905</v>
      </c>
      <c r="L9" s="275">
        <v>-99</v>
      </c>
      <c r="M9" s="276">
        <v>-2.5</v>
      </c>
    </row>
    <row r="10" spans="1:13" ht="29.25" customHeight="1">
      <c r="A10" s="254">
        <v>4</v>
      </c>
      <c r="B10" s="255" t="s">
        <v>4</v>
      </c>
      <c r="C10" s="252">
        <v>521089</v>
      </c>
      <c r="D10" s="250">
        <v>495044</v>
      </c>
      <c r="E10" s="275">
        <v>26045</v>
      </c>
      <c r="F10" s="276">
        <v>5.3</v>
      </c>
      <c r="G10" s="227"/>
      <c r="H10" s="248">
        <v>45</v>
      </c>
      <c r="I10" s="249" t="s">
        <v>46</v>
      </c>
      <c r="J10" s="252">
        <v>19453</v>
      </c>
      <c r="K10" s="250">
        <v>17289</v>
      </c>
      <c r="L10" s="275">
        <v>2164</v>
      </c>
      <c r="M10" s="276">
        <v>12.5</v>
      </c>
    </row>
    <row r="11" spans="1:13" ht="29.25" customHeight="1">
      <c r="A11" s="254">
        <v>5</v>
      </c>
      <c r="B11" s="255" t="s">
        <v>5</v>
      </c>
      <c r="C11" s="252">
        <v>59696</v>
      </c>
      <c r="D11" s="250">
        <v>53788</v>
      </c>
      <c r="E11" s="275">
        <v>5908</v>
      </c>
      <c r="F11" s="276">
        <v>11</v>
      </c>
      <c r="G11" s="227"/>
      <c r="H11" s="248">
        <v>46</v>
      </c>
      <c r="I11" s="249" t="s">
        <v>47</v>
      </c>
      <c r="J11" s="252">
        <v>9469</v>
      </c>
      <c r="K11" s="250">
        <v>9816</v>
      </c>
      <c r="L11" s="275">
        <v>-347</v>
      </c>
      <c r="M11" s="276">
        <v>-3.5</v>
      </c>
    </row>
    <row r="12" spans="1:13" ht="29.25" customHeight="1">
      <c r="A12" s="254">
        <v>6</v>
      </c>
      <c r="B12" s="255" t="s">
        <v>6</v>
      </c>
      <c r="C12" s="252">
        <v>37798</v>
      </c>
      <c r="D12" s="250">
        <v>34759</v>
      </c>
      <c r="E12" s="275">
        <v>3039</v>
      </c>
      <c r="F12" s="276">
        <v>8.6999999999999993</v>
      </c>
      <c r="G12" s="227"/>
      <c r="H12" s="248">
        <v>47</v>
      </c>
      <c r="I12" s="249" t="s">
        <v>48</v>
      </c>
      <c r="J12" s="252">
        <v>10127</v>
      </c>
      <c r="K12" s="250">
        <v>10862</v>
      </c>
      <c r="L12" s="275">
        <v>-735</v>
      </c>
      <c r="M12" s="276">
        <v>-6.8</v>
      </c>
    </row>
    <row r="13" spans="1:13" ht="29.25" customHeight="1">
      <c r="A13" s="254">
        <v>7</v>
      </c>
      <c r="B13" s="255" t="s">
        <v>7</v>
      </c>
      <c r="C13" s="252">
        <v>266600</v>
      </c>
      <c r="D13" s="250">
        <v>238757</v>
      </c>
      <c r="E13" s="275">
        <v>27843</v>
      </c>
      <c r="F13" s="276">
        <v>11.7</v>
      </c>
      <c r="G13" s="227"/>
      <c r="H13" s="248">
        <v>48</v>
      </c>
      <c r="I13" s="249" t="s">
        <v>51</v>
      </c>
      <c r="J13" s="252">
        <v>8817</v>
      </c>
      <c r="K13" s="250">
        <v>9130</v>
      </c>
      <c r="L13" s="275">
        <v>-313</v>
      </c>
      <c r="M13" s="276">
        <v>-3.4</v>
      </c>
    </row>
    <row r="14" spans="1:13" ht="29.25" customHeight="1">
      <c r="A14" s="254">
        <v>8</v>
      </c>
      <c r="B14" s="255" t="s">
        <v>8</v>
      </c>
      <c r="C14" s="252">
        <v>55500</v>
      </c>
      <c r="D14" s="250">
        <v>50320</v>
      </c>
      <c r="E14" s="275">
        <v>5180</v>
      </c>
      <c r="F14" s="276">
        <v>10.3</v>
      </c>
      <c r="G14" s="227"/>
      <c r="H14" s="248">
        <v>49</v>
      </c>
      <c r="I14" s="249" t="s">
        <v>52</v>
      </c>
      <c r="J14" s="252">
        <v>8042</v>
      </c>
      <c r="K14" s="250">
        <v>7425</v>
      </c>
      <c r="L14" s="275">
        <v>617</v>
      </c>
      <c r="M14" s="276">
        <v>8.3000000000000007</v>
      </c>
    </row>
    <row r="15" spans="1:13" ht="29.25" customHeight="1">
      <c r="A15" s="254">
        <v>9</v>
      </c>
      <c r="B15" s="255" t="s">
        <v>9</v>
      </c>
      <c r="C15" s="252">
        <v>92618</v>
      </c>
      <c r="D15" s="250">
        <v>87222</v>
      </c>
      <c r="E15" s="275">
        <v>5396</v>
      </c>
      <c r="F15" s="276">
        <v>6.2</v>
      </c>
      <c r="G15" s="227"/>
      <c r="H15" s="248">
        <v>50</v>
      </c>
      <c r="I15" s="249" t="s">
        <v>53</v>
      </c>
      <c r="J15" s="252">
        <v>5146</v>
      </c>
      <c r="K15" s="250">
        <v>4709</v>
      </c>
      <c r="L15" s="275">
        <v>437</v>
      </c>
      <c r="M15" s="276">
        <v>9.3000000000000007</v>
      </c>
    </row>
    <row r="16" spans="1:13" ht="29.25" customHeight="1">
      <c r="A16" s="254">
        <v>10</v>
      </c>
      <c r="B16" s="255" t="s">
        <v>10</v>
      </c>
      <c r="C16" s="252">
        <v>49764</v>
      </c>
      <c r="D16" s="250">
        <v>48778</v>
      </c>
      <c r="E16" s="275">
        <v>986</v>
      </c>
      <c r="F16" s="276">
        <v>2</v>
      </c>
      <c r="G16" s="227"/>
      <c r="H16" s="248">
        <v>51</v>
      </c>
      <c r="I16" s="249" t="s">
        <v>338</v>
      </c>
      <c r="J16" s="252">
        <v>2954</v>
      </c>
      <c r="K16" s="250">
        <v>2986</v>
      </c>
      <c r="L16" s="275">
        <v>-32</v>
      </c>
      <c r="M16" s="276">
        <v>-1.1000000000000001</v>
      </c>
    </row>
    <row r="17" spans="1:13" ht="29.25" customHeight="1">
      <c r="A17" s="254">
        <v>11</v>
      </c>
      <c r="B17" s="255" t="s">
        <v>11</v>
      </c>
      <c r="C17" s="252">
        <v>76327</v>
      </c>
      <c r="D17" s="250">
        <v>68746</v>
      </c>
      <c r="E17" s="275">
        <v>7581</v>
      </c>
      <c r="F17" s="276">
        <v>11</v>
      </c>
      <c r="G17" s="227"/>
      <c r="H17" s="248">
        <v>52</v>
      </c>
      <c r="I17" s="249" t="s">
        <v>54</v>
      </c>
      <c r="J17" s="252">
        <v>2962</v>
      </c>
      <c r="K17" s="250">
        <v>3010</v>
      </c>
      <c r="L17" s="275">
        <v>-48</v>
      </c>
      <c r="M17" s="276">
        <v>-1.6</v>
      </c>
    </row>
    <row r="18" spans="1:13" ht="29.25" customHeight="1">
      <c r="A18" s="254">
        <v>12</v>
      </c>
      <c r="B18" s="255" t="s">
        <v>12</v>
      </c>
      <c r="C18" s="252">
        <v>168257</v>
      </c>
      <c r="D18" s="250">
        <v>163301</v>
      </c>
      <c r="E18" s="275">
        <v>4956</v>
      </c>
      <c r="F18" s="276">
        <v>3</v>
      </c>
      <c r="G18" s="227"/>
      <c r="H18" s="248">
        <v>53</v>
      </c>
      <c r="I18" s="249" t="s">
        <v>55</v>
      </c>
      <c r="J18" s="252">
        <v>3872</v>
      </c>
      <c r="K18" s="250">
        <v>3514</v>
      </c>
      <c r="L18" s="275">
        <v>358</v>
      </c>
      <c r="M18" s="276">
        <v>10.199999999999999</v>
      </c>
    </row>
    <row r="19" spans="1:13" ht="29.25" customHeight="1">
      <c r="A19" s="254">
        <v>13</v>
      </c>
      <c r="B19" s="255" t="s">
        <v>13</v>
      </c>
      <c r="C19" s="252">
        <v>107634</v>
      </c>
      <c r="D19" s="250">
        <v>100550</v>
      </c>
      <c r="E19" s="275">
        <v>7084</v>
      </c>
      <c r="F19" s="276">
        <v>7</v>
      </c>
      <c r="G19" s="227"/>
      <c r="H19" s="248">
        <v>54</v>
      </c>
      <c r="I19" s="249" t="s">
        <v>56</v>
      </c>
      <c r="J19" s="252">
        <v>2701</v>
      </c>
      <c r="K19" s="250">
        <v>2546</v>
      </c>
      <c r="L19" s="275">
        <v>155</v>
      </c>
      <c r="M19" s="276">
        <v>6.1</v>
      </c>
    </row>
    <row r="20" spans="1:13" ht="29.25" customHeight="1">
      <c r="A20" s="254">
        <v>14</v>
      </c>
      <c r="B20" s="255" t="s">
        <v>14</v>
      </c>
      <c r="C20" s="252">
        <v>38870</v>
      </c>
      <c r="D20" s="250">
        <v>35075</v>
      </c>
      <c r="E20" s="275">
        <v>3795</v>
      </c>
      <c r="F20" s="276">
        <v>10.8</v>
      </c>
      <c r="G20" s="227"/>
      <c r="H20" s="248">
        <v>55</v>
      </c>
      <c r="I20" s="249" t="s">
        <v>57</v>
      </c>
      <c r="J20" s="252">
        <v>3624</v>
      </c>
      <c r="K20" s="250">
        <v>3543</v>
      </c>
      <c r="L20" s="275">
        <v>81</v>
      </c>
      <c r="M20" s="276">
        <v>2.2999999999999998</v>
      </c>
    </row>
    <row r="21" spans="1:13" ht="29.25" customHeight="1">
      <c r="A21" s="254">
        <v>15</v>
      </c>
      <c r="B21" s="255" t="s">
        <v>15</v>
      </c>
      <c r="C21" s="252">
        <v>94223</v>
      </c>
      <c r="D21" s="250">
        <v>88638</v>
      </c>
      <c r="E21" s="275">
        <v>5585</v>
      </c>
      <c r="F21" s="276">
        <v>6.3</v>
      </c>
      <c r="G21" s="227"/>
      <c r="H21" s="248">
        <v>56</v>
      </c>
      <c r="I21" s="249" t="s">
        <v>59</v>
      </c>
      <c r="J21" s="252">
        <v>571</v>
      </c>
      <c r="K21" s="250">
        <v>582</v>
      </c>
      <c r="L21" s="275">
        <v>-11</v>
      </c>
      <c r="M21" s="276">
        <v>-1.9</v>
      </c>
    </row>
    <row r="22" spans="1:13" ht="29.25" customHeight="1">
      <c r="A22" s="254">
        <v>16</v>
      </c>
      <c r="B22" s="255" t="s">
        <v>16</v>
      </c>
      <c r="C22" s="252">
        <v>105054</v>
      </c>
      <c r="D22" s="250">
        <v>103135</v>
      </c>
      <c r="E22" s="275">
        <v>1919</v>
      </c>
      <c r="F22" s="276">
        <v>1.9</v>
      </c>
      <c r="G22" s="227"/>
      <c r="H22" s="248">
        <v>57</v>
      </c>
      <c r="I22" s="249" t="s">
        <v>60</v>
      </c>
      <c r="J22" s="252">
        <v>6128</v>
      </c>
      <c r="K22" s="250">
        <v>5900</v>
      </c>
      <c r="L22" s="275">
        <v>228</v>
      </c>
      <c r="M22" s="276">
        <v>3.9</v>
      </c>
    </row>
    <row r="23" spans="1:13" ht="29.25" customHeight="1">
      <c r="A23" s="254">
        <v>17</v>
      </c>
      <c r="B23" s="255" t="s">
        <v>17</v>
      </c>
      <c r="C23" s="252">
        <v>177600</v>
      </c>
      <c r="D23" s="250">
        <v>161411</v>
      </c>
      <c r="E23" s="275">
        <v>16189</v>
      </c>
      <c r="F23" s="276">
        <v>10</v>
      </c>
      <c r="G23" s="227"/>
      <c r="H23" s="248">
        <v>58</v>
      </c>
      <c r="I23" s="249" t="s">
        <v>62</v>
      </c>
      <c r="J23" s="252">
        <v>7471</v>
      </c>
      <c r="K23" s="250">
        <v>6693</v>
      </c>
      <c r="L23" s="275">
        <v>778</v>
      </c>
      <c r="M23" s="276">
        <v>11.6</v>
      </c>
    </row>
    <row r="24" spans="1:13" ht="29.25" customHeight="1">
      <c r="A24" s="254">
        <v>18</v>
      </c>
      <c r="B24" s="255" t="s">
        <v>18</v>
      </c>
      <c r="C24" s="252">
        <v>212585</v>
      </c>
      <c r="D24" s="250">
        <v>200895</v>
      </c>
      <c r="E24" s="275">
        <v>11690</v>
      </c>
      <c r="F24" s="276">
        <v>5.8</v>
      </c>
      <c r="G24" s="227"/>
      <c r="H24" s="248">
        <v>59</v>
      </c>
      <c r="I24" s="249" t="s">
        <v>64</v>
      </c>
      <c r="J24" s="252">
        <v>22858</v>
      </c>
      <c r="K24" s="250">
        <v>21785</v>
      </c>
      <c r="L24" s="275">
        <v>1073</v>
      </c>
      <c r="M24" s="276">
        <v>4.9000000000000004</v>
      </c>
    </row>
    <row r="25" spans="1:13" ht="29.25" customHeight="1">
      <c r="A25" s="254">
        <v>19</v>
      </c>
      <c r="B25" s="255" t="s">
        <v>19</v>
      </c>
      <c r="C25" s="252">
        <v>339264</v>
      </c>
      <c r="D25" s="250">
        <v>311180</v>
      </c>
      <c r="E25" s="275">
        <v>28084</v>
      </c>
      <c r="F25" s="276">
        <v>9</v>
      </c>
      <c r="G25" s="227"/>
      <c r="H25" s="248">
        <v>60</v>
      </c>
      <c r="I25" s="249" t="s">
        <v>70</v>
      </c>
      <c r="J25" s="252">
        <v>14511</v>
      </c>
      <c r="K25" s="250">
        <v>13419</v>
      </c>
      <c r="L25" s="275">
        <v>1092</v>
      </c>
      <c r="M25" s="276">
        <v>8.1</v>
      </c>
    </row>
    <row r="26" spans="1:13" ht="29.25" customHeight="1">
      <c r="A26" s="254">
        <v>20</v>
      </c>
      <c r="B26" s="255" t="s">
        <v>20</v>
      </c>
      <c r="C26" s="252">
        <v>52424</v>
      </c>
      <c r="D26" s="250">
        <v>47834</v>
      </c>
      <c r="E26" s="275">
        <v>4590</v>
      </c>
      <c r="F26" s="276">
        <v>9.6</v>
      </c>
      <c r="G26" s="227"/>
      <c r="H26" s="248">
        <v>61</v>
      </c>
      <c r="I26" s="249" t="s">
        <v>75</v>
      </c>
      <c r="J26" s="252">
        <v>27700</v>
      </c>
      <c r="K26" s="250">
        <v>23481</v>
      </c>
      <c r="L26" s="275">
        <v>4219</v>
      </c>
      <c r="M26" s="276">
        <v>18</v>
      </c>
    </row>
    <row r="27" spans="1:13" ht="29.25" customHeight="1">
      <c r="A27" s="254">
        <v>21</v>
      </c>
      <c r="B27" s="255" t="s">
        <v>21</v>
      </c>
      <c r="C27" s="252">
        <v>157741</v>
      </c>
      <c r="D27" s="250">
        <v>158043</v>
      </c>
      <c r="E27" s="275">
        <v>-302</v>
      </c>
      <c r="F27" s="276">
        <v>-0.2</v>
      </c>
      <c r="G27" s="227"/>
      <c r="H27" s="248">
        <v>62</v>
      </c>
      <c r="I27" s="249" t="s">
        <v>80</v>
      </c>
      <c r="J27" s="252">
        <v>32837</v>
      </c>
      <c r="K27" s="250">
        <v>31579</v>
      </c>
      <c r="L27" s="275">
        <v>1258</v>
      </c>
      <c r="M27" s="276">
        <v>4</v>
      </c>
    </row>
    <row r="28" spans="1:13" ht="29.25" customHeight="1" thickBot="1">
      <c r="A28" s="254">
        <v>22</v>
      </c>
      <c r="B28" s="255" t="s">
        <v>22</v>
      </c>
      <c r="C28" s="252">
        <v>106406</v>
      </c>
      <c r="D28" s="250">
        <v>103613</v>
      </c>
      <c r="E28" s="275">
        <v>2793</v>
      </c>
      <c r="F28" s="276">
        <v>2.7</v>
      </c>
      <c r="G28" s="227"/>
      <c r="H28" s="256">
        <v>63</v>
      </c>
      <c r="I28" s="249" t="s">
        <v>81</v>
      </c>
      <c r="J28" s="252">
        <v>22490</v>
      </c>
      <c r="K28" s="250">
        <v>21731</v>
      </c>
      <c r="L28" s="275">
        <v>759</v>
      </c>
      <c r="M28" s="276">
        <v>3.5</v>
      </c>
    </row>
    <row r="29" spans="1:13" ht="29.25" customHeight="1" thickTop="1" thickBot="1">
      <c r="A29" s="254">
        <v>23</v>
      </c>
      <c r="B29" s="255" t="s">
        <v>23</v>
      </c>
      <c r="C29" s="252">
        <v>132483</v>
      </c>
      <c r="D29" s="250">
        <v>121176</v>
      </c>
      <c r="E29" s="275">
        <v>11307</v>
      </c>
      <c r="F29" s="276">
        <v>9.3000000000000007</v>
      </c>
      <c r="G29" s="227"/>
      <c r="H29" s="567" t="s">
        <v>339</v>
      </c>
      <c r="I29" s="568"/>
      <c r="J29" s="246">
        <v>304094</v>
      </c>
      <c r="K29" s="244">
        <v>287133</v>
      </c>
      <c r="L29" s="273">
        <v>16961</v>
      </c>
      <c r="M29" s="274">
        <v>5.9</v>
      </c>
    </row>
    <row r="30" spans="1:13" ht="29.25" customHeight="1" thickTop="1" thickBot="1">
      <c r="A30" s="254">
        <v>24</v>
      </c>
      <c r="B30" s="255" t="s">
        <v>24</v>
      </c>
      <c r="C30" s="252">
        <v>81781</v>
      </c>
      <c r="D30" s="250">
        <v>65237</v>
      </c>
      <c r="E30" s="275">
        <v>16544</v>
      </c>
      <c r="F30" s="276">
        <v>25.4</v>
      </c>
      <c r="G30" s="227"/>
      <c r="H30" s="569" t="s">
        <v>340</v>
      </c>
      <c r="I30" s="570"/>
      <c r="J30" s="259">
        <v>6279406</v>
      </c>
      <c r="K30" s="259">
        <v>5562466</v>
      </c>
      <c r="L30" s="278">
        <v>716940</v>
      </c>
      <c r="M30" s="279">
        <v>12.9</v>
      </c>
    </row>
    <row r="31" spans="1:13" ht="29.25" customHeight="1">
      <c r="A31" s="254">
        <v>25</v>
      </c>
      <c r="B31" s="255" t="s">
        <v>25</v>
      </c>
      <c r="C31" s="252">
        <v>66901</v>
      </c>
      <c r="D31" s="250">
        <v>66713</v>
      </c>
      <c r="E31" s="275">
        <v>188</v>
      </c>
      <c r="F31" s="276">
        <v>0.3</v>
      </c>
      <c r="G31" s="227"/>
      <c r="H31" s="262"/>
      <c r="I31" s="262"/>
      <c r="J31" s="236"/>
      <c r="K31" s="236"/>
      <c r="L31" s="236"/>
      <c r="M31" s="280"/>
    </row>
    <row r="32" spans="1:13" ht="29.25" customHeight="1">
      <c r="A32" s="254">
        <v>26</v>
      </c>
      <c r="B32" s="255" t="s">
        <v>26</v>
      </c>
      <c r="C32" s="252">
        <v>164126</v>
      </c>
      <c r="D32" s="250">
        <v>149399</v>
      </c>
      <c r="E32" s="275">
        <v>14727</v>
      </c>
      <c r="F32" s="276">
        <v>9.9</v>
      </c>
      <c r="G32" s="227"/>
      <c r="H32" s="263" t="s">
        <v>356</v>
      </c>
      <c r="I32" s="264" t="s">
        <v>399</v>
      </c>
      <c r="J32" s="264"/>
      <c r="K32" s="264"/>
      <c r="L32" s="264"/>
      <c r="M32" s="264"/>
    </row>
    <row r="33" spans="1:13" ht="29.25" customHeight="1">
      <c r="A33" s="254">
        <v>27</v>
      </c>
      <c r="B33" s="255" t="s">
        <v>27</v>
      </c>
      <c r="C33" s="252">
        <v>63355</v>
      </c>
      <c r="D33" s="250">
        <v>58632</v>
      </c>
      <c r="E33" s="275">
        <v>4723</v>
      </c>
      <c r="F33" s="276">
        <v>8.1</v>
      </c>
      <c r="G33" s="227"/>
      <c r="H33" s="263" t="s">
        <v>371</v>
      </c>
      <c r="I33" s="264" t="s">
        <v>403</v>
      </c>
      <c r="J33" s="264"/>
      <c r="K33" s="264"/>
      <c r="L33" s="264"/>
      <c r="M33" s="264"/>
    </row>
    <row r="34" spans="1:13" ht="29.25" customHeight="1">
      <c r="A34" s="254">
        <v>28</v>
      </c>
      <c r="B34" s="255" t="s">
        <v>28</v>
      </c>
      <c r="C34" s="252">
        <v>104409</v>
      </c>
      <c r="D34" s="250">
        <v>99875</v>
      </c>
      <c r="E34" s="275">
        <v>4534</v>
      </c>
      <c r="F34" s="276">
        <v>4.5</v>
      </c>
      <c r="G34" s="227"/>
      <c r="H34" s="300"/>
      <c r="I34" s="264" t="s">
        <v>370</v>
      </c>
      <c r="J34" s="264"/>
      <c r="K34" s="264"/>
      <c r="L34" s="264"/>
      <c r="M34" s="264"/>
    </row>
    <row r="35" spans="1:13" ht="29.25" customHeight="1">
      <c r="A35" s="254">
        <v>29</v>
      </c>
      <c r="B35" s="255" t="s">
        <v>29</v>
      </c>
      <c r="C35" s="252">
        <v>36407</v>
      </c>
      <c r="D35" s="250">
        <v>33702</v>
      </c>
      <c r="E35" s="275">
        <v>2705</v>
      </c>
      <c r="F35" s="276">
        <v>8</v>
      </c>
      <c r="G35" s="227"/>
      <c r="H35" s="574"/>
      <c r="I35" s="574"/>
      <c r="J35" s="574"/>
      <c r="K35" s="574"/>
      <c r="L35" s="574"/>
      <c r="M35" s="574"/>
    </row>
    <row r="36" spans="1:13" ht="29.25" customHeight="1">
      <c r="A36" s="254">
        <v>30</v>
      </c>
      <c r="B36" s="255" t="s">
        <v>30</v>
      </c>
      <c r="C36" s="252">
        <v>80185</v>
      </c>
      <c r="D36" s="250">
        <v>74426</v>
      </c>
      <c r="E36" s="275">
        <v>5759</v>
      </c>
      <c r="F36" s="276">
        <v>7.7</v>
      </c>
      <c r="G36" s="227"/>
      <c r="H36" s="571"/>
      <c r="I36" s="571"/>
      <c r="J36" s="571"/>
      <c r="K36" s="571"/>
      <c r="L36" s="301"/>
      <c r="M36" s="301"/>
    </row>
    <row r="37" spans="1:13" ht="29.25" customHeight="1">
      <c r="A37" s="254">
        <v>31</v>
      </c>
      <c r="B37" s="255" t="s">
        <v>31</v>
      </c>
      <c r="C37" s="252">
        <v>94506</v>
      </c>
      <c r="D37" s="250">
        <v>89756</v>
      </c>
      <c r="E37" s="275">
        <v>4750</v>
      </c>
      <c r="F37" s="276">
        <v>5.3</v>
      </c>
      <c r="G37" s="227"/>
      <c r="H37" s="571"/>
      <c r="I37" s="571"/>
      <c r="J37" s="571"/>
      <c r="K37" s="571"/>
      <c r="L37" s="572"/>
      <c r="M37" s="572"/>
    </row>
    <row r="38" spans="1:13" ht="29.25" customHeight="1">
      <c r="A38" s="254">
        <v>32</v>
      </c>
      <c r="B38" s="255" t="s">
        <v>33</v>
      </c>
      <c r="C38" s="252">
        <v>150415</v>
      </c>
      <c r="D38" s="250">
        <v>130594</v>
      </c>
      <c r="E38" s="275">
        <v>19821</v>
      </c>
      <c r="F38" s="276">
        <v>15.2</v>
      </c>
      <c r="G38" s="227"/>
      <c r="H38" s="571"/>
      <c r="I38" s="571"/>
      <c r="J38" s="571"/>
      <c r="K38" s="571"/>
      <c r="L38" s="572"/>
      <c r="M38" s="572"/>
    </row>
    <row r="39" spans="1:13" ht="29.25" customHeight="1">
      <c r="A39" s="254">
        <v>33</v>
      </c>
      <c r="B39" s="255" t="s">
        <v>34</v>
      </c>
      <c r="C39" s="252">
        <v>41926</v>
      </c>
      <c r="D39" s="250">
        <v>38768</v>
      </c>
      <c r="E39" s="275">
        <v>3158</v>
      </c>
      <c r="F39" s="276">
        <v>8.1</v>
      </c>
      <c r="G39" s="227"/>
      <c r="H39" s="573"/>
      <c r="I39" s="573"/>
      <c r="J39" s="573"/>
      <c r="K39" s="573"/>
      <c r="L39" s="572"/>
      <c r="M39" s="572"/>
    </row>
    <row r="40" spans="1:13" ht="29.25" customHeight="1">
      <c r="A40" s="254">
        <v>34</v>
      </c>
      <c r="B40" s="255" t="s">
        <v>35</v>
      </c>
      <c r="C40" s="252">
        <v>84494</v>
      </c>
      <c r="D40" s="250">
        <v>81974</v>
      </c>
      <c r="E40" s="275">
        <v>2520</v>
      </c>
      <c r="F40" s="276">
        <v>3.1</v>
      </c>
      <c r="G40" s="227"/>
      <c r="H40" s="264"/>
      <c r="I40" s="264"/>
      <c r="J40" s="264"/>
      <c r="K40" s="264"/>
      <c r="L40" s="264"/>
      <c r="M40" s="264"/>
    </row>
    <row r="41" spans="1:13" ht="29.25" customHeight="1">
      <c r="A41" s="254">
        <v>35</v>
      </c>
      <c r="B41" s="255" t="s">
        <v>36</v>
      </c>
      <c r="C41" s="252">
        <v>35326</v>
      </c>
      <c r="D41" s="250">
        <v>34685</v>
      </c>
      <c r="E41" s="275">
        <v>641</v>
      </c>
      <c r="F41" s="276">
        <v>1.8</v>
      </c>
      <c r="G41" s="227"/>
      <c r="H41" s="571"/>
      <c r="I41" s="571"/>
      <c r="J41" s="571"/>
      <c r="K41" s="571"/>
      <c r="L41" s="301"/>
      <c r="M41" s="301"/>
    </row>
    <row r="42" spans="1:13" ht="29.25" customHeight="1">
      <c r="A42" s="254">
        <v>36</v>
      </c>
      <c r="B42" s="255" t="s">
        <v>93</v>
      </c>
      <c r="C42" s="252">
        <v>41914</v>
      </c>
      <c r="D42" s="250">
        <v>39422</v>
      </c>
      <c r="E42" s="275">
        <v>2492</v>
      </c>
      <c r="F42" s="276">
        <v>6.3</v>
      </c>
      <c r="G42" s="227"/>
      <c r="H42" s="571"/>
      <c r="I42" s="571"/>
      <c r="J42" s="571"/>
      <c r="K42" s="571"/>
      <c r="L42" s="572"/>
      <c r="M42" s="572"/>
    </row>
    <row r="43" spans="1:13" ht="29.25" customHeight="1">
      <c r="A43" s="254">
        <v>37</v>
      </c>
      <c r="B43" s="255" t="s">
        <v>37</v>
      </c>
      <c r="C43" s="252">
        <v>39035</v>
      </c>
      <c r="D43" s="250">
        <v>39282</v>
      </c>
      <c r="E43" s="275">
        <v>-247</v>
      </c>
      <c r="F43" s="276">
        <v>-0.6</v>
      </c>
      <c r="G43" s="227"/>
      <c r="H43" s="264"/>
      <c r="I43" s="264"/>
      <c r="J43" s="264"/>
      <c r="K43" s="264"/>
      <c r="L43" s="264"/>
      <c r="M43" s="264"/>
    </row>
    <row r="44" spans="1:13" ht="29.25" customHeight="1">
      <c r="A44" s="254">
        <v>38</v>
      </c>
      <c r="B44" s="233" t="s">
        <v>38</v>
      </c>
      <c r="C44" s="236">
        <v>95908</v>
      </c>
      <c r="D44" s="234">
        <v>86740</v>
      </c>
      <c r="E44" s="270">
        <v>9168</v>
      </c>
      <c r="F44" s="271">
        <v>10.6</v>
      </c>
      <c r="G44" s="227"/>
      <c r="J44" s="264"/>
      <c r="K44" s="264"/>
      <c r="L44" s="264"/>
      <c r="M44" s="264"/>
    </row>
    <row r="45" spans="1:13" ht="29.25" customHeight="1">
      <c r="A45" s="302">
        <v>39</v>
      </c>
      <c r="B45" s="303" t="s">
        <v>341</v>
      </c>
      <c r="C45" s="305">
        <v>119622</v>
      </c>
      <c r="D45" s="304">
        <v>117266</v>
      </c>
      <c r="E45" s="315">
        <v>2356</v>
      </c>
      <c r="F45" s="316">
        <v>2</v>
      </c>
      <c r="G45" s="227"/>
      <c r="J45" s="264"/>
      <c r="K45" s="264"/>
      <c r="L45" s="264"/>
      <c r="M45" s="264"/>
    </row>
    <row r="46" spans="1:13" ht="29.25" customHeight="1" thickBot="1">
      <c r="A46" s="317">
        <v>40</v>
      </c>
      <c r="B46" s="318" t="s">
        <v>362</v>
      </c>
      <c r="C46" s="319">
        <v>45439</v>
      </c>
      <c r="D46" s="320">
        <v>42204</v>
      </c>
      <c r="E46" s="321">
        <v>3235</v>
      </c>
      <c r="F46" s="322">
        <v>7.7</v>
      </c>
      <c r="G46" s="227"/>
      <c r="J46" s="264"/>
      <c r="K46" s="264"/>
      <c r="L46" s="264"/>
      <c r="M46" s="264"/>
    </row>
    <row r="47" spans="1:13" ht="29.25" customHeight="1" thickTop="1" thickBot="1">
      <c r="A47" s="557" t="s">
        <v>342</v>
      </c>
      <c r="B47" s="558"/>
      <c r="C47" s="327">
        <v>4649441</v>
      </c>
      <c r="D47" s="324">
        <v>4347662</v>
      </c>
      <c r="E47" s="328">
        <v>301779</v>
      </c>
      <c r="F47" s="281">
        <v>6.9</v>
      </c>
      <c r="J47" s="264"/>
      <c r="K47" s="264"/>
      <c r="L47" s="264"/>
      <c r="M47" s="264"/>
    </row>
    <row r="48" spans="1:13" ht="21" customHeight="1">
      <c r="C48" s="269"/>
      <c r="D48" s="269"/>
      <c r="E48" s="269"/>
      <c r="F48" s="269"/>
      <c r="J48" s="264"/>
      <c r="K48" s="264"/>
      <c r="L48" s="264"/>
      <c r="M48" s="264"/>
    </row>
    <row r="49" spans="10:13" ht="21" customHeight="1">
      <c r="J49" s="264"/>
      <c r="K49" s="264"/>
      <c r="L49" s="264"/>
      <c r="M49" s="264"/>
    </row>
    <row r="50" spans="10:13" ht="21" customHeight="1">
      <c r="J50" s="264"/>
      <c r="K50" s="264"/>
      <c r="L50" s="264"/>
      <c r="M50" s="264"/>
    </row>
    <row r="51" spans="10:13" ht="21" customHeight="1">
      <c r="J51" s="264"/>
      <c r="K51" s="264"/>
      <c r="L51" s="264"/>
      <c r="M51" s="264"/>
    </row>
    <row r="52" spans="10:13" ht="21" customHeight="1">
      <c r="J52" s="264"/>
      <c r="K52" s="264"/>
      <c r="L52" s="264"/>
      <c r="M52" s="264"/>
    </row>
    <row r="53" spans="10:13" ht="21" customHeight="1">
      <c r="J53" s="264"/>
      <c r="K53" s="264"/>
      <c r="L53" s="264"/>
      <c r="M53" s="264"/>
    </row>
    <row r="54" spans="10:13" ht="21" customHeight="1">
      <c r="J54" s="264"/>
      <c r="K54" s="264"/>
      <c r="L54" s="264"/>
      <c r="M54" s="264"/>
    </row>
    <row r="55" spans="10:13" ht="21" customHeight="1">
      <c r="J55" s="264"/>
      <c r="K55" s="264"/>
      <c r="L55" s="264"/>
      <c r="M55" s="264"/>
    </row>
    <row r="56" spans="10:13" ht="21" customHeight="1">
      <c r="J56" s="264"/>
      <c r="K56" s="264"/>
      <c r="L56" s="264"/>
      <c r="M56" s="264"/>
    </row>
    <row r="57" spans="10:13" ht="21" customHeight="1">
      <c r="J57" s="264"/>
      <c r="K57" s="264"/>
      <c r="L57" s="264"/>
      <c r="M57" s="264"/>
    </row>
    <row r="58" spans="10:13" ht="21" customHeight="1">
      <c r="J58" s="264"/>
      <c r="K58" s="264"/>
      <c r="L58" s="264"/>
      <c r="M58" s="264"/>
    </row>
    <row r="59" spans="10:13" ht="21" customHeight="1">
      <c r="J59" s="264"/>
      <c r="K59" s="264"/>
      <c r="L59" s="264"/>
      <c r="M59" s="264"/>
    </row>
    <row r="60" spans="10:13" ht="21" customHeight="1">
      <c r="J60" s="264"/>
      <c r="K60" s="264"/>
      <c r="L60" s="264"/>
      <c r="M60" s="264"/>
    </row>
    <row r="61" spans="10:13" ht="21" customHeight="1">
      <c r="J61" s="264"/>
      <c r="K61" s="264"/>
      <c r="L61" s="264"/>
      <c r="M61" s="264"/>
    </row>
    <row r="62" spans="10:13" ht="21" customHeight="1">
      <c r="J62" s="264"/>
      <c r="K62" s="264"/>
      <c r="L62" s="264"/>
      <c r="M62" s="264"/>
    </row>
    <row r="63" spans="10:13" ht="21" customHeight="1">
      <c r="J63" s="264"/>
      <c r="K63" s="264"/>
      <c r="L63" s="264"/>
      <c r="M63" s="264"/>
    </row>
    <row r="64" spans="10:13" ht="21" customHeight="1">
      <c r="J64" s="264"/>
      <c r="K64" s="264"/>
      <c r="L64" s="264"/>
      <c r="M64" s="264"/>
    </row>
    <row r="65" spans="10:13" ht="21" customHeight="1">
      <c r="J65" s="264"/>
      <c r="K65" s="264"/>
      <c r="L65" s="264"/>
      <c r="M65" s="264"/>
    </row>
    <row r="66" spans="10:13" ht="21" customHeight="1">
      <c r="J66" s="264"/>
      <c r="K66" s="264"/>
      <c r="L66" s="264"/>
      <c r="M66" s="264"/>
    </row>
    <row r="67" spans="10:13" ht="21" customHeight="1">
      <c r="J67" s="264"/>
      <c r="K67" s="264"/>
      <c r="L67" s="264"/>
      <c r="M67" s="264"/>
    </row>
    <row r="68" spans="10:13" ht="21" customHeight="1">
      <c r="J68" s="264"/>
      <c r="K68" s="264"/>
      <c r="L68" s="264"/>
      <c r="M68" s="264"/>
    </row>
    <row r="69" spans="10:13" ht="21" customHeight="1">
      <c r="J69" s="264"/>
      <c r="K69" s="264"/>
      <c r="L69" s="264"/>
      <c r="M69" s="264"/>
    </row>
    <row r="70" spans="10:13" ht="21" customHeight="1">
      <c r="J70" s="264"/>
      <c r="K70" s="264"/>
      <c r="L70" s="264"/>
      <c r="M70" s="264"/>
    </row>
    <row r="71" spans="10:13" ht="21" customHeight="1"/>
    <row r="72" spans="10:13" ht="21" customHeight="1"/>
    <row r="73" spans="10:13" ht="21" customHeight="1"/>
    <row r="74" spans="10:13" ht="21" customHeight="1"/>
    <row r="75" spans="10:13" ht="21.75" customHeight="1"/>
    <row r="76" spans="10:13" ht="21" customHeight="1"/>
  </sheetData>
  <mergeCells count="18">
    <mergeCell ref="H30:I30"/>
    <mergeCell ref="A1:M1"/>
    <mergeCell ref="A4:B4"/>
    <mergeCell ref="H4:I4"/>
    <mergeCell ref="A7:B7"/>
    <mergeCell ref="H29:I29"/>
    <mergeCell ref="H35:M35"/>
    <mergeCell ref="H41:K41"/>
    <mergeCell ref="H42:K42"/>
    <mergeCell ref="L42:M42"/>
    <mergeCell ref="H36:K36"/>
    <mergeCell ref="H37:K37"/>
    <mergeCell ref="L37:M37"/>
    <mergeCell ref="H38:K38"/>
    <mergeCell ref="L38:M38"/>
    <mergeCell ref="H39:K39"/>
    <mergeCell ref="L39:M39"/>
    <mergeCell ref="A47:B47"/>
  </mergeCells>
  <phoneticPr fontId="5"/>
  <pageMargins left="0.51181102362204722" right="0.51181102362204722" top="0.55118110236220474" bottom="0.35433070866141736" header="0" footer="0.39370078740157483"/>
  <pageSetup paperSize="9" scale="59" firstPageNumber="80" orientation="portrait" useFirstPageNumber="1" r:id="rId1"/>
  <headerFooter>
    <oddFooter>&amp;C&amp;"ＭＳ ゴシック,標準"&amp;14&amp;P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0.625" defaultRowHeight="14.25"/>
  <cols>
    <col min="1" max="1" width="2.625" style="2" customWidth="1"/>
    <col min="2" max="3" width="5.625" style="2" customWidth="1"/>
    <col min="4" max="4" width="1.625" style="2" customWidth="1"/>
    <col min="5" max="5" width="10.25" style="2" customWidth="1"/>
    <col min="6" max="6" width="1.625" style="2" customWidth="1"/>
    <col min="7" max="8" width="14.625" style="2" customWidth="1"/>
    <col min="9" max="9" width="13.875" style="2" customWidth="1"/>
    <col min="10" max="10" width="12.625" style="2" customWidth="1"/>
    <col min="11" max="11" width="2.625" style="2" customWidth="1"/>
    <col min="12" max="16384" width="10.625" style="2"/>
  </cols>
  <sheetData>
    <row r="1" spans="1:11">
      <c r="A1" s="1"/>
      <c r="B1" s="1" t="s">
        <v>110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67" t="s">
        <v>108</v>
      </c>
      <c r="C2" s="467"/>
      <c r="D2" s="467"/>
      <c r="E2" s="467"/>
      <c r="F2" s="467"/>
      <c r="G2" s="467"/>
      <c r="H2" s="467"/>
      <c r="I2" s="467"/>
      <c r="J2" s="467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 t="s">
        <v>97</v>
      </c>
      <c r="J3" s="1"/>
      <c r="K3" s="1"/>
    </row>
    <row r="4" spans="1:11">
      <c r="A4" s="1"/>
      <c r="B4" s="468" t="s">
        <v>98</v>
      </c>
      <c r="C4" s="471" t="s">
        <v>104</v>
      </c>
      <c r="D4" s="41"/>
      <c r="E4" s="41"/>
      <c r="F4" s="41"/>
      <c r="G4" s="42" t="s">
        <v>101</v>
      </c>
      <c r="H4" s="42" t="s">
        <v>102</v>
      </c>
      <c r="I4" s="43" t="s">
        <v>85</v>
      </c>
      <c r="J4" s="44" t="s">
        <v>86</v>
      </c>
      <c r="K4" s="1"/>
    </row>
    <row r="5" spans="1:11">
      <c r="A5" s="1"/>
      <c r="B5" s="469"/>
      <c r="C5" s="472"/>
      <c r="D5" s="11"/>
      <c r="E5" s="11" t="s">
        <v>0</v>
      </c>
      <c r="F5" s="11"/>
      <c r="G5" s="3" t="s">
        <v>107</v>
      </c>
      <c r="H5" s="3" t="s">
        <v>109</v>
      </c>
      <c r="I5" s="4" t="s">
        <v>87</v>
      </c>
      <c r="J5" s="45" t="s">
        <v>88</v>
      </c>
      <c r="K5" s="1"/>
    </row>
    <row r="6" spans="1:11">
      <c r="A6" s="1"/>
      <c r="B6" s="470"/>
      <c r="C6" s="56" t="s">
        <v>106</v>
      </c>
      <c r="D6" s="27"/>
      <c r="E6" s="27"/>
      <c r="F6" s="27"/>
      <c r="G6" s="46" t="s">
        <v>1</v>
      </c>
      <c r="H6" s="47" t="s">
        <v>111</v>
      </c>
      <c r="I6" s="47" t="s">
        <v>89</v>
      </c>
      <c r="J6" s="48" t="s">
        <v>90</v>
      </c>
      <c r="K6" s="1"/>
    </row>
    <row r="7" spans="1:11" ht="15" customHeight="1">
      <c r="A7" s="1"/>
      <c r="B7" s="9">
        <v>1</v>
      </c>
      <c r="C7" s="52">
        <v>6</v>
      </c>
      <c r="D7" s="11"/>
      <c r="E7" s="29" t="s">
        <v>6</v>
      </c>
      <c r="F7" s="29"/>
      <c r="G7" s="33">
        <v>5635498</v>
      </c>
      <c r="H7" s="34">
        <v>5398581</v>
      </c>
      <c r="I7" s="25">
        <f t="shared" ref="I7:I38" si="0">G7-H7</f>
        <v>236917</v>
      </c>
      <c r="J7" s="15">
        <f t="shared" ref="J7:J38" si="1">IF(H7=0,IF(G7=0,"－　","皆増　"),IF(G7=0,"皆減　",ROUND(I7/H7*100,1)))</f>
        <v>4.4000000000000004</v>
      </c>
      <c r="K7" s="1"/>
    </row>
    <row r="8" spans="1:11" ht="15" customHeight="1">
      <c r="A8" s="1"/>
      <c r="B8" s="51">
        <v>2</v>
      </c>
      <c r="C8" s="52">
        <v>12</v>
      </c>
      <c r="D8" s="14"/>
      <c r="E8" s="32" t="s">
        <v>12</v>
      </c>
      <c r="F8" s="32"/>
      <c r="G8" s="35">
        <v>5067145</v>
      </c>
      <c r="H8" s="36">
        <v>5295763</v>
      </c>
      <c r="I8" s="26">
        <f t="shared" si="0"/>
        <v>-228618</v>
      </c>
      <c r="J8" s="15">
        <f t="shared" si="1"/>
        <v>-4.3</v>
      </c>
      <c r="K8" s="1"/>
    </row>
    <row r="9" spans="1:11" ht="15" customHeight="1">
      <c r="A9" s="1"/>
      <c r="B9" s="51">
        <v>3</v>
      </c>
      <c r="C9" s="52">
        <v>19</v>
      </c>
      <c r="D9" s="14"/>
      <c r="E9" s="32" t="s">
        <v>19</v>
      </c>
      <c r="F9" s="32"/>
      <c r="G9" s="35">
        <v>3784400</v>
      </c>
      <c r="H9" s="36">
        <v>5040583</v>
      </c>
      <c r="I9" s="17">
        <f t="shared" si="0"/>
        <v>-1256183</v>
      </c>
      <c r="J9" s="12">
        <f t="shared" si="1"/>
        <v>-24.9</v>
      </c>
      <c r="K9" s="1"/>
    </row>
    <row r="10" spans="1:11" ht="15" customHeight="1">
      <c r="A10" s="1"/>
      <c r="B10" s="51">
        <v>4</v>
      </c>
      <c r="C10" s="52">
        <v>32</v>
      </c>
      <c r="D10" s="6"/>
      <c r="E10" s="37" t="s">
        <v>31</v>
      </c>
      <c r="F10" s="37"/>
      <c r="G10" s="33">
        <v>3683845</v>
      </c>
      <c r="H10" s="34">
        <v>3824270</v>
      </c>
      <c r="I10" s="17">
        <f t="shared" si="0"/>
        <v>-140425</v>
      </c>
      <c r="J10" s="12">
        <f t="shared" si="1"/>
        <v>-3.7</v>
      </c>
      <c r="K10" s="1"/>
    </row>
    <row r="11" spans="1:11" ht="15" customHeight="1">
      <c r="A11" s="1"/>
      <c r="B11" s="51">
        <v>5</v>
      </c>
      <c r="C11" s="52">
        <v>5</v>
      </c>
      <c r="D11" s="6"/>
      <c r="E11" s="37" t="s">
        <v>5</v>
      </c>
      <c r="F11" s="37"/>
      <c r="G11" s="33">
        <v>3109156</v>
      </c>
      <c r="H11" s="34">
        <v>3185521</v>
      </c>
      <c r="I11" s="16">
        <f t="shared" si="0"/>
        <v>-76365</v>
      </c>
      <c r="J11" s="12">
        <f t="shared" si="1"/>
        <v>-2.4</v>
      </c>
      <c r="K11" s="1"/>
    </row>
    <row r="12" spans="1:11" ht="15" customHeight="1">
      <c r="A12" s="1"/>
      <c r="B12" s="51">
        <v>6</v>
      </c>
      <c r="C12" s="52">
        <v>1</v>
      </c>
      <c r="D12" s="6"/>
      <c r="E12" s="37" t="s">
        <v>91</v>
      </c>
      <c r="F12" s="37"/>
      <c r="G12" s="33">
        <v>2779299</v>
      </c>
      <c r="H12" s="34">
        <v>3066078</v>
      </c>
      <c r="I12" s="17">
        <f t="shared" si="0"/>
        <v>-286779</v>
      </c>
      <c r="J12" s="12">
        <f t="shared" si="1"/>
        <v>-9.4</v>
      </c>
      <c r="K12" s="1"/>
    </row>
    <row r="13" spans="1:11" ht="15" customHeight="1">
      <c r="A13" s="1"/>
      <c r="B13" s="51">
        <v>7</v>
      </c>
      <c r="C13" s="52">
        <v>8</v>
      </c>
      <c r="D13" s="6"/>
      <c r="E13" s="37" t="s">
        <v>8</v>
      </c>
      <c r="F13" s="37"/>
      <c r="G13" s="35">
        <v>2576546</v>
      </c>
      <c r="H13" s="36">
        <v>2373064</v>
      </c>
      <c r="I13" s="17">
        <f t="shared" si="0"/>
        <v>203482</v>
      </c>
      <c r="J13" s="12">
        <f t="shared" si="1"/>
        <v>8.6</v>
      </c>
      <c r="K13" s="1"/>
    </row>
    <row r="14" spans="1:11" ht="15" customHeight="1">
      <c r="A14" s="1"/>
      <c r="B14" s="51">
        <v>8</v>
      </c>
      <c r="C14" s="52">
        <v>16</v>
      </c>
      <c r="D14" s="14"/>
      <c r="E14" s="32" t="s">
        <v>16</v>
      </c>
      <c r="F14" s="32"/>
      <c r="G14" s="35">
        <v>2483099</v>
      </c>
      <c r="H14" s="36">
        <v>2434370</v>
      </c>
      <c r="I14" s="17">
        <f t="shared" si="0"/>
        <v>48729</v>
      </c>
      <c r="J14" s="12">
        <f t="shared" si="1"/>
        <v>2</v>
      </c>
      <c r="K14" s="1"/>
    </row>
    <row r="15" spans="1:11" ht="15" customHeight="1">
      <c r="A15" s="1"/>
      <c r="B15" s="51">
        <v>9</v>
      </c>
      <c r="C15" s="52">
        <v>10</v>
      </c>
      <c r="D15" s="6"/>
      <c r="E15" s="37" t="s">
        <v>10</v>
      </c>
      <c r="F15" s="37"/>
      <c r="G15" s="35">
        <v>2241195</v>
      </c>
      <c r="H15" s="36">
        <v>2317320</v>
      </c>
      <c r="I15" s="17">
        <f t="shared" si="0"/>
        <v>-76125</v>
      </c>
      <c r="J15" s="12">
        <f t="shared" si="1"/>
        <v>-3.3</v>
      </c>
      <c r="K15" s="1"/>
    </row>
    <row r="16" spans="1:11" ht="15" customHeight="1">
      <c r="A16" s="1"/>
      <c r="B16" s="51">
        <v>10</v>
      </c>
      <c r="C16" s="52">
        <v>34</v>
      </c>
      <c r="D16" s="6"/>
      <c r="E16" s="37" t="s">
        <v>33</v>
      </c>
      <c r="F16" s="37"/>
      <c r="G16" s="35">
        <v>2197745</v>
      </c>
      <c r="H16" s="36">
        <v>2948141</v>
      </c>
      <c r="I16" s="17">
        <f t="shared" si="0"/>
        <v>-750396</v>
      </c>
      <c r="J16" s="12">
        <f t="shared" si="1"/>
        <v>-25.5</v>
      </c>
      <c r="K16" s="1"/>
    </row>
    <row r="17" spans="1:11" ht="15" customHeight="1">
      <c r="A17" s="1"/>
      <c r="B17" s="51">
        <v>11</v>
      </c>
      <c r="C17" s="52">
        <v>15</v>
      </c>
      <c r="D17" s="6"/>
      <c r="E17" s="37" t="s">
        <v>15</v>
      </c>
      <c r="F17" s="37"/>
      <c r="G17" s="35">
        <v>2194649</v>
      </c>
      <c r="H17" s="36">
        <v>2302701</v>
      </c>
      <c r="I17" s="17">
        <f t="shared" si="0"/>
        <v>-108052</v>
      </c>
      <c r="J17" s="12">
        <f t="shared" si="1"/>
        <v>-4.7</v>
      </c>
      <c r="K17" s="1"/>
    </row>
    <row r="18" spans="1:11" ht="15" customHeight="1">
      <c r="A18" s="1"/>
      <c r="B18" s="51">
        <v>12</v>
      </c>
      <c r="C18" s="52">
        <v>14</v>
      </c>
      <c r="D18" s="6"/>
      <c r="E18" s="37" t="s">
        <v>14</v>
      </c>
      <c r="F18" s="37"/>
      <c r="G18" s="35">
        <v>2141526</v>
      </c>
      <c r="H18" s="36">
        <v>2150177</v>
      </c>
      <c r="I18" s="17">
        <f t="shared" si="0"/>
        <v>-8651</v>
      </c>
      <c r="J18" s="12">
        <f t="shared" si="1"/>
        <v>-0.4</v>
      </c>
      <c r="K18" s="1"/>
    </row>
    <row r="19" spans="1:11" ht="15" customHeight="1">
      <c r="A19" s="1"/>
      <c r="B19" s="51">
        <v>13</v>
      </c>
      <c r="C19" s="52">
        <v>9</v>
      </c>
      <c r="D19" s="6"/>
      <c r="E19" s="37" t="s">
        <v>9</v>
      </c>
      <c r="F19" s="37"/>
      <c r="G19" s="35">
        <v>2127726</v>
      </c>
      <c r="H19" s="36">
        <v>2371785</v>
      </c>
      <c r="I19" s="17">
        <f t="shared" si="0"/>
        <v>-244059</v>
      </c>
      <c r="J19" s="12">
        <f t="shared" si="1"/>
        <v>-10.3</v>
      </c>
      <c r="K19" s="1"/>
    </row>
    <row r="20" spans="1:11" ht="15" customHeight="1">
      <c r="A20" s="1"/>
      <c r="B20" s="51">
        <v>14</v>
      </c>
      <c r="C20" s="52">
        <v>85</v>
      </c>
      <c r="D20" s="6"/>
      <c r="E20" s="37" t="s">
        <v>82</v>
      </c>
      <c r="F20" s="37"/>
      <c r="G20" s="33">
        <v>1970753</v>
      </c>
      <c r="H20" s="34">
        <v>1991979</v>
      </c>
      <c r="I20" s="17">
        <f t="shared" si="0"/>
        <v>-21226</v>
      </c>
      <c r="J20" s="12">
        <f t="shared" si="1"/>
        <v>-1.1000000000000001</v>
      </c>
      <c r="K20" s="1"/>
    </row>
    <row r="21" spans="1:11" ht="15" customHeight="1">
      <c r="A21" s="1"/>
      <c r="B21" s="51">
        <v>15</v>
      </c>
      <c r="C21" s="52">
        <v>17</v>
      </c>
      <c r="D21" s="6"/>
      <c r="E21" s="37" t="s">
        <v>17</v>
      </c>
      <c r="F21" s="37"/>
      <c r="G21" s="35">
        <v>1861784</v>
      </c>
      <c r="H21" s="36">
        <v>1739677</v>
      </c>
      <c r="I21" s="17">
        <f t="shared" si="0"/>
        <v>122107</v>
      </c>
      <c r="J21" s="12">
        <f t="shared" si="1"/>
        <v>7</v>
      </c>
      <c r="K21" s="1"/>
    </row>
    <row r="22" spans="1:11" ht="15" customHeight="1">
      <c r="A22" s="1"/>
      <c r="B22" s="51">
        <v>16</v>
      </c>
      <c r="C22" s="52">
        <v>36</v>
      </c>
      <c r="D22" s="6"/>
      <c r="E22" s="37" t="s">
        <v>35</v>
      </c>
      <c r="F22" s="37"/>
      <c r="G22" s="35">
        <v>1860540</v>
      </c>
      <c r="H22" s="36">
        <v>1931018</v>
      </c>
      <c r="I22" s="17">
        <f t="shared" si="0"/>
        <v>-70478</v>
      </c>
      <c r="J22" s="12">
        <f t="shared" si="1"/>
        <v>-3.6</v>
      </c>
      <c r="K22" s="1"/>
    </row>
    <row r="23" spans="1:11" ht="15" customHeight="1">
      <c r="A23" s="1"/>
      <c r="B23" s="51">
        <v>17</v>
      </c>
      <c r="C23" s="52">
        <v>37</v>
      </c>
      <c r="D23" s="6"/>
      <c r="E23" s="37" t="s">
        <v>36</v>
      </c>
      <c r="F23" s="37"/>
      <c r="G23" s="33">
        <v>1847606</v>
      </c>
      <c r="H23" s="34">
        <v>2047190</v>
      </c>
      <c r="I23" s="17">
        <f t="shared" si="0"/>
        <v>-199584</v>
      </c>
      <c r="J23" s="12">
        <f t="shared" si="1"/>
        <v>-9.6999999999999993</v>
      </c>
      <c r="K23" s="1"/>
    </row>
    <row r="24" spans="1:11" ht="15" customHeight="1">
      <c r="A24" s="1"/>
      <c r="B24" s="51">
        <v>18</v>
      </c>
      <c r="C24" s="52">
        <v>35</v>
      </c>
      <c r="D24" s="14"/>
      <c r="E24" s="32" t="s">
        <v>34</v>
      </c>
      <c r="F24" s="32"/>
      <c r="G24" s="33">
        <v>1799645</v>
      </c>
      <c r="H24" s="34">
        <v>1901411</v>
      </c>
      <c r="I24" s="17">
        <f t="shared" si="0"/>
        <v>-101766</v>
      </c>
      <c r="J24" s="12">
        <f t="shared" si="1"/>
        <v>-5.4</v>
      </c>
      <c r="K24" s="1"/>
    </row>
    <row r="25" spans="1:11" ht="15" customHeight="1">
      <c r="A25" s="1"/>
      <c r="B25" s="51">
        <v>19</v>
      </c>
      <c r="C25" s="52">
        <v>73</v>
      </c>
      <c r="D25" s="6"/>
      <c r="E25" s="37" t="s">
        <v>71</v>
      </c>
      <c r="F25" s="37"/>
      <c r="G25" s="35">
        <v>1768480</v>
      </c>
      <c r="H25" s="36">
        <v>1690338</v>
      </c>
      <c r="I25" s="17">
        <f t="shared" si="0"/>
        <v>78142</v>
      </c>
      <c r="J25" s="12">
        <f t="shared" si="1"/>
        <v>4.5999999999999996</v>
      </c>
      <c r="K25" s="1"/>
    </row>
    <row r="26" spans="1:11" ht="15" customHeight="1">
      <c r="A26" s="1"/>
      <c r="B26" s="51">
        <v>20</v>
      </c>
      <c r="C26" s="52">
        <v>83</v>
      </c>
      <c r="D26" s="6"/>
      <c r="E26" s="37" t="s">
        <v>80</v>
      </c>
      <c r="F26" s="37"/>
      <c r="G26" s="33">
        <v>1735544</v>
      </c>
      <c r="H26" s="34">
        <v>1777179</v>
      </c>
      <c r="I26" s="17">
        <f t="shared" si="0"/>
        <v>-41635</v>
      </c>
      <c r="J26" s="12">
        <f t="shared" si="1"/>
        <v>-2.2999999999999998</v>
      </c>
      <c r="K26" s="1"/>
    </row>
    <row r="27" spans="1:11" ht="15" customHeight="1">
      <c r="A27" s="1"/>
      <c r="B27" s="51">
        <v>21</v>
      </c>
      <c r="C27" s="52">
        <v>23</v>
      </c>
      <c r="D27" s="6"/>
      <c r="E27" s="37" t="s">
        <v>92</v>
      </c>
      <c r="F27" s="37"/>
      <c r="G27" s="33">
        <v>1707934</v>
      </c>
      <c r="H27" s="34">
        <v>1867138</v>
      </c>
      <c r="I27" s="17">
        <f t="shared" si="0"/>
        <v>-159204</v>
      </c>
      <c r="J27" s="12">
        <f t="shared" si="1"/>
        <v>-8.5</v>
      </c>
      <c r="K27" s="1"/>
    </row>
    <row r="28" spans="1:11" ht="15" customHeight="1">
      <c r="A28" s="1"/>
      <c r="B28" s="51">
        <v>22</v>
      </c>
      <c r="C28" s="52">
        <v>78</v>
      </c>
      <c r="D28" s="6"/>
      <c r="E28" s="37" t="s">
        <v>75</v>
      </c>
      <c r="F28" s="37"/>
      <c r="G28" s="33">
        <v>1660014</v>
      </c>
      <c r="H28" s="34">
        <v>1703611</v>
      </c>
      <c r="I28" s="17">
        <f t="shared" si="0"/>
        <v>-43597</v>
      </c>
      <c r="J28" s="12">
        <f t="shared" si="1"/>
        <v>-2.6</v>
      </c>
      <c r="K28" s="1"/>
    </row>
    <row r="29" spans="1:11" ht="15" customHeight="1">
      <c r="A29" s="1"/>
      <c r="B29" s="51">
        <v>23</v>
      </c>
      <c r="C29" s="52">
        <v>49</v>
      </c>
      <c r="D29" s="6"/>
      <c r="E29" s="37" t="s">
        <v>48</v>
      </c>
      <c r="F29" s="37"/>
      <c r="G29" s="35">
        <v>1651088</v>
      </c>
      <c r="H29" s="36">
        <v>1598955</v>
      </c>
      <c r="I29" s="17">
        <f t="shared" si="0"/>
        <v>52133</v>
      </c>
      <c r="J29" s="12">
        <f t="shared" si="1"/>
        <v>3.3</v>
      </c>
      <c r="K29" s="1"/>
    </row>
    <row r="30" spans="1:11" ht="15" customHeight="1">
      <c r="A30" s="1"/>
      <c r="B30" s="51">
        <v>24</v>
      </c>
      <c r="C30" s="52">
        <v>28</v>
      </c>
      <c r="D30" s="6"/>
      <c r="E30" s="37" t="s">
        <v>27</v>
      </c>
      <c r="F30" s="37"/>
      <c r="G30" s="33">
        <v>1630821</v>
      </c>
      <c r="H30" s="34">
        <v>1636899</v>
      </c>
      <c r="I30" s="17">
        <f t="shared" si="0"/>
        <v>-6078</v>
      </c>
      <c r="J30" s="12">
        <f t="shared" si="1"/>
        <v>-0.4</v>
      </c>
      <c r="K30" s="1"/>
    </row>
    <row r="31" spans="1:11" ht="15" customHeight="1">
      <c r="A31" s="1"/>
      <c r="B31" s="51">
        <v>25</v>
      </c>
      <c r="C31" s="52">
        <v>45</v>
      </c>
      <c r="D31" s="6"/>
      <c r="E31" s="37" t="s">
        <v>44</v>
      </c>
      <c r="F31" s="37"/>
      <c r="G31" s="35">
        <v>1603567</v>
      </c>
      <c r="H31" s="36">
        <v>1547791</v>
      </c>
      <c r="I31" s="17">
        <f t="shared" si="0"/>
        <v>55776</v>
      </c>
      <c r="J31" s="12">
        <f t="shared" si="1"/>
        <v>3.6</v>
      </c>
      <c r="K31" s="1"/>
    </row>
    <row r="32" spans="1:11" ht="15" customHeight="1">
      <c r="A32" s="1"/>
      <c r="B32" s="51">
        <v>26</v>
      </c>
      <c r="C32" s="52">
        <v>33</v>
      </c>
      <c r="D32" s="6"/>
      <c r="E32" s="37" t="s">
        <v>32</v>
      </c>
      <c r="F32" s="37"/>
      <c r="G32" s="33">
        <v>1594215</v>
      </c>
      <c r="H32" s="34">
        <v>1382748</v>
      </c>
      <c r="I32" s="17">
        <f t="shared" si="0"/>
        <v>211467</v>
      </c>
      <c r="J32" s="12">
        <f t="shared" si="1"/>
        <v>15.3</v>
      </c>
      <c r="K32" s="1"/>
    </row>
    <row r="33" spans="1:11" ht="15" customHeight="1">
      <c r="A33" s="1"/>
      <c r="B33" s="51">
        <v>27</v>
      </c>
      <c r="C33" s="52">
        <v>84</v>
      </c>
      <c r="D33" s="6"/>
      <c r="E33" s="37" t="s">
        <v>81</v>
      </c>
      <c r="F33" s="37"/>
      <c r="G33" s="33">
        <v>1571081</v>
      </c>
      <c r="H33" s="34">
        <v>1538465</v>
      </c>
      <c r="I33" s="17">
        <f t="shared" si="0"/>
        <v>32616</v>
      </c>
      <c r="J33" s="12">
        <f t="shared" si="1"/>
        <v>2.1</v>
      </c>
      <c r="K33" s="1"/>
    </row>
    <row r="34" spans="1:11" ht="15" customHeight="1">
      <c r="A34" s="1"/>
      <c r="B34" s="51">
        <v>28</v>
      </c>
      <c r="C34" s="52">
        <v>30</v>
      </c>
      <c r="D34" s="6"/>
      <c r="E34" s="37" t="s">
        <v>29</v>
      </c>
      <c r="F34" s="37"/>
      <c r="G34" s="33">
        <v>1560688</v>
      </c>
      <c r="H34" s="34">
        <v>1600111</v>
      </c>
      <c r="I34" s="17">
        <f t="shared" si="0"/>
        <v>-39423</v>
      </c>
      <c r="J34" s="12">
        <f t="shared" si="1"/>
        <v>-2.5</v>
      </c>
      <c r="K34" s="1"/>
    </row>
    <row r="35" spans="1:11" ht="15" customHeight="1">
      <c r="A35" s="1"/>
      <c r="B35" s="51">
        <v>29</v>
      </c>
      <c r="C35" s="52">
        <v>18</v>
      </c>
      <c r="D35" s="6"/>
      <c r="E35" s="37" t="s">
        <v>18</v>
      </c>
      <c r="F35" s="37"/>
      <c r="G35" s="35">
        <v>1543141</v>
      </c>
      <c r="H35" s="36">
        <v>2846671</v>
      </c>
      <c r="I35" s="17">
        <f t="shared" si="0"/>
        <v>-1303530</v>
      </c>
      <c r="J35" s="12">
        <f t="shared" si="1"/>
        <v>-45.8</v>
      </c>
      <c r="K35" s="1"/>
    </row>
    <row r="36" spans="1:11" ht="15" customHeight="1">
      <c r="A36" s="1"/>
      <c r="B36" s="51">
        <v>30</v>
      </c>
      <c r="C36" s="52">
        <v>40</v>
      </c>
      <c r="D36" s="6"/>
      <c r="E36" s="37" t="s">
        <v>38</v>
      </c>
      <c r="F36" s="37"/>
      <c r="G36" s="35">
        <v>1508300</v>
      </c>
      <c r="H36" s="36">
        <v>1575504</v>
      </c>
      <c r="I36" s="17">
        <f t="shared" si="0"/>
        <v>-67204</v>
      </c>
      <c r="J36" s="12">
        <f t="shared" si="1"/>
        <v>-4.3</v>
      </c>
      <c r="K36" s="1"/>
    </row>
    <row r="37" spans="1:11" ht="15" customHeight="1">
      <c r="A37" s="1"/>
      <c r="B37" s="51">
        <v>31</v>
      </c>
      <c r="C37" s="52">
        <v>82</v>
      </c>
      <c r="D37" s="6"/>
      <c r="E37" s="37" t="s">
        <v>79</v>
      </c>
      <c r="F37" s="37"/>
      <c r="G37" s="35">
        <v>1406227</v>
      </c>
      <c r="H37" s="36">
        <v>1412017</v>
      </c>
      <c r="I37" s="17">
        <f t="shared" si="0"/>
        <v>-5790</v>
      </c>
      <c r="J37" s="12">
        <f t="shared" si="1"/>
        <v>-0.4</v>
      </c>
      <c r="K37" s="1"/>
    </row>
    <row r="38" spans="1:11" ht="15" customHeight="1">
      <c r="A38" s="1"/>
      <c r="B38" s="51">
        <v>32</v>
      </c>
      <c r="C38" s="52">
        <v>80</v>
      </c>
      <c r="D38" s="6"/>
      <c r="E38" s="37" t="s">
        <v>77</v>
      </c>
      <c r="F38" s="37"/>
      <c r="G38" s="35">
        <v>1363474</v>
      </c>
      <c r="H38" s="36">
        <v>1360059</v>
      </c>
      <c r="I38" s="17">
        <f t="shared" si="0"/>
        <v>3415</v>
      </c>
      <c r="J38" s="12">
        <f t="shared" si="1"/>
        <v>0.3</v>
      </c>
      <c r="K38" s="1"/>
    </row>
    <row r="39" spans="1:11" ht="15" customHeight="1">
      <c r="A39" s="1"/>
      <c r="B39" s="51">
        <v>33</v>
      </c>
      <c r="C39" s="52">
        <v>20</v>
      </c>
      <c r="D39" s="6"/>
      <c r="E39" s="37" t="s">
        <v>20</v>
      </c>
      <c r="F39" s="37"/>
      <c r="G39" s="35">
        <v>1319998</v>
      </c>
      <c r="H39" s="36">
        <v>1456337</v>
      </c>
      <c r="I39" s="17">
        <f t="shared" ref="I39:I70" si="2">G39-H39</f>
        <v>-136339</v>
      </c>
      <c r="J39" s="12">
        <f t="shared" ref="J39:J70" si="3">IF(H39=0,IF(G39=0,"－　","皆増　"),IF(G39=0,"皆減　",ROUND(I39/H39*100,1)))</f>
        <v>-9.4</v>
      </c>
      <c r="K39" s="1"/>
    </row>
    <row r="40" spans="1:11" ht="15" customHeight="1">
      <c r="A40" s="1"/>
      <c r="B40" s="51">
        <v>34</v>
      </c>
      <c r="C40" s="52">
        <v>68</v>
      </c>
      <c r="D40" s="6"/>
      <c r="E40" s="37" t="s">
        <v>66</v>
      </c>
      <c r="F40" s="37"/>
      <c r="G40" s="35">
        <v>1292270</v>
      </c>
      <c r="H40" s="36">
        <v>1299777</v>
      </c>
      <c r="I40" s="17">
        <f t="shared" si="2"/>
        <v>-7507</v>
      </c>
      <c r="J40" s="12">
        <f t="shared" si="3"/>
        <v>-0.6</v>
      </c>
      <c r="K40" s="1"/>
    </row>
    <row r="41" spans="1:11" ht="15" customHeight="1">
      <c r="A41" s="1"/>
      <c r="B41" s="51">
        <v>35</v>
      </c>
      <c r="C41" s="52">
        <v>52</v>
      </c>
      <c r="D41" s="6"/>
      <c r="E41" s="37" t="s">
        <v>51</v>
      </c>
      <c r="F41" s="37"/>
      <c r="G41" s="33">
        <v>1278540</v>
      </c>
      <c r="H41" s="34">
        <v>1220431</v>
      </c>
      <c r="I41" s="17">
        <f t="shared" si="2"/>
        <v>58109</v>
      </c>
      <c r="J41" s="12">
        <f t="shared" si="3"/>
        <v>4.8</v>
      </c>
      <c r="K41" s="1"/>
    </row>
    <row r="42" spans="1:11" ht="15" customHeight="1">
      <c r="A42" s="1"/>
      <c r="B42" s="51">
        <v>36</v>
      </c>
      <c r="C42" s="52">
        <v>3</v>
      </c>
      <c r="D42" s="6"/>
      <c r="E42" s="37" t="s">
        <v>3</v>
      </c>
      <c r="F42" s="37"/>
      <c r="G42" s="35">
        <v>1257221</v>
      </c>
      <c r="H42" s="36">
        <v>1461671</v>
      </c>
      <c r="I42" s="17">
        <f t="shared" si="2"/>
        <v>-204450</v>
      </c>
      <c r="J42" s="12">
        <f t="shared" si="3"/>
        <v>-14</v>
      </c>
      <c r="K42" s="1"/>
    </row>
    <row r="43" spans="1:11" ht="15" customHeight="1">
      <c r="A43" s="1"/>
      <c r="B43" s="51">
        <v>37</v>
      </c>
      <c r="C43" s="52">
        <v>72</v>
      </c>
      <c r="D43" s="6"/>
      <c r="E43" s="37" t="s">
        <v>70</v>
      </c>
      <c r="F43" s="37"/>
      <c r="G43" s="35">
        <v>1249653</v>
      </c>
      <c r="H43" s="36">
        <v>1242384</v>
      </c>
      <c r="I43" s="17">
        <f t="shared" si="2"/>
        <v>7269</v>
      </c>
      <c r="J43" s="12">
        <f t="shared" si="3"/>
        <v>0.6</v>
      </c>
      <c r="K43" s="1"/>
    </row>
    <row r="44" spans="1:11" ht="15" customHeight="1">
      <c r="A44" s="1"/>
      <c r="B44" s="51">
        <v>38</v>
      </c>
      <c r="C44" s="52">
        <v>53</v>
      </c>
      <c r="D44" s="6"/>
      <c r="E44" s="37" t="s">
        <v>52</v>
      </c>
      <c r="F44" s="37"/>
      <c r="G44" s="33">
        <v>1231276</v>
      </c>
      <c r="H44" s="34">
        <v>1227922</v>
      </c>
      <c r="I44" s="17">
        <f t="shared" si="2"/>
        <v>3354</v>
      </c>
      <c r="J44" s="12">
        <f t="shared" si="3"/>
        <v>0.3</v>
      </c>
      <c r="K44" s="1"/>
    </row>
    <row r="45" spans="1:11" ht="15" customHeight="1">
      <c r="A45" s="1"/>
      <c r="B45" s="51">
        <v>39</v>
      </c>
      <c r="C45" s="53">
        <v>58</v>
      </c>
      <c r="D45" s="6"/>
      <c r="E45" s="37" t="s">
        <v>57</v>
      </c>
      <c r="F45" s="37"/>
      <c r="G45" s="35">
        <v>1227428</v>
      </c>
      <c r="H45" s="36">
        <v>1232045</v>
      </c>
      <c r="I45" s="17">
        <f t="shared" si="2"/>
        <v>-4617</v>
      </c>
      <c r="J45" s="12">
        <f t="shared" si="3"/>
        <v>-0.4</v>
      </c>
      <c r="K45" s="1"/>
    </row>
    <row r="46" spans="1:11" ht="15" customHeight="1">
      <c r="A46" s="1"/>
      <c r="B46" s="52">
        <v>40</v>
      </c>
      <c r="C46" s="52">
        <v>11</v>
      </c>
      <c r="D46" s="6"/>
      <c r="E46" s="37" t="s">
        <v>11</v>
      </c>
      <c r="F46" s="37"/>
      <c r="G46" s="35">
        <v>1186575</v>
      </c>
      <c r="H46" s="36">
        <v>1556627</v>
      </c>
      <c r="I46" s="17">
        <f t="shared" si="2"/>
        <v>-370052</v>
      </c>
      <c r="J46" s="12">
        <f t="shared" si="3"/>
        <v>-23.8</v>
      </c>
      <c r="K46" s="1"/>
    </row>
    <row r="47" spans="1:11" ht="15" customHeight="1">
      <c r="A47" s="1"/>
      <c r="B47" s="9">
        <v>41</v>
      </c>
      <c r="C47" s="54">
        <v>27</v>
      </c>
      <c r="D47" s="6"/>
      <c r="E47" s="37" t="s">
        <v>26</v>
      </c>
      <c r="F47" s="37"/>
      <c r="G47" s="33">
        <v>1143812</v>
      </c>
      <c r="H47" s="34">
        <v>1502799</v>
      </c>
      <c r="I47" s="16">
        <f t="shared" si="2"/>
        <v>-358987</v>
      </c>
      <c r="J47" s="12">
        <f t="shared" si="3"/>
        <v>-23.9</v>
      </c>
      <c r="K47" s="1"/>
    </row>
    <row r="48" spans="1:11" ht="13.9" customHeight="1">
      <c r="A48" s="1"/>
      <c r="B48" s="51">
        <v>42</v>
      </c>
      <c r="C48" s="52">
        <v>79</v>
      </c>
      <c r="D48" s="14"/>
      <c r="E48" s="32" t="s">
        <v>76</v>
      </c>
      <c r="F48" s="32"/>
      <c r="G48" s="28">
        <v>1137455</v>
      </c>
      <c r="H48" s="38">
        <v>1281731</v>
      </c>
      <c r="I48" s="17">
        <f t="shared" si="2"/>
        <v>-144276</v>
      </c>
      <c r="J48" s="12">
        <f t="shared" si="3"/>
        <v>-11.3</v>
      </c>
      <c r="K48" s="1"/>
    </row>
    <row r="49" spans="1:11" ht="13.9" customHeight="1">
      <c r="A49" s="1"/>
      <c r="B49" s="51">
        <v>43</v>
      </c>
      <c r="C49" s="52">
        <v>56</v>
      </c>
      <c r="D49" s="6"/>
      <c r="E49" s="37" t="s">
        <v>55</v>
      </c>
      <c r="F49" s="37"/>
      <c r="G49" s="28">
        <v>1131401</v>
      </c>
      <c r="H49" s="38">
        <v>1145793</v>
      </c>
      <c r="I49" s="17">
        <f t="shared" si="2"/>
        <v>-14392</v>
      </c>
      <c r="J49" s="12">
        <f t="shared" si="3"/>
        <v>-1.3</v>
      </c>
      <c r="K49" s="1"/>
    </row>
    <row r="50" spans="1:11" ht="13.9" customHeight="1">
      <c r="A50" s="1"/>
      <c r="B50" s="51">
        <v>44</v>
      </c>
      <c r="C50" s="52">
        <v>39</v>
      </c>
      <c r="D50" s="6"/>
      <c r="E50" s="37" t="s">
        <v>37</v>
      </c>
      <c r="F50" s="37"/>
      <c r="G50" s="28">
        <v>1103221</v>
      </c>
      <c r="H50" s="38">
        <v>1180946</v>
      </c>
      <c r="I50" s="17">
        <f t="shared" si="2"/>
        <v>-77725</v>
      </c>
      <c r="J50" s="12">
        <f t="shared" si="3"/>
        <v>-6.6</v>
      </c>
      <c r="K50" s="1"/>
    </row>
    <row r="51" spans="1:11" ht="13.9" customHeight="1">
      <c r="A51" s="1"/>
      <c r="B51" s="51">
        <v>45</v>
      </c>
      <c r="C51" s="52">
        <v>81</v>
      </c>
      <c r="D51" s="6"/>
      <c r="E51" s="37" t="s">
        <v>78</v>
      </c>
      <c r="F51" s="37"/>
      <c r="G51" s="28">
        <v>1013887</v>
      </c>
      <c r="H51" s="38">
        <v>1195486</v>
      </c>
      <c r="I51" s="17">
        <f t="shared" si="2"/>
        <v>-181599</v>
      </c>
      <c r="J51" s="12">
        <f t="shared" si="3"/>
        <v>-15.2</v>
      </c>
      <c r="K51" s="1"/>
    </row>
    <row r="52" spans="1:11" ht="13.9" customHeight="1">
      <c r="A52" s="1"/>
      <c r="B52" s="51">
        <v>46</v>
      </c>
      <c r="C52" s="52">
        <v>69</v>
      </c>
      <c r="D52" s="6"/>
      <c r="E52" s="37" t="s">
        <v>67</v>
      </c>
      <c r="F52" s="37"/>
      <c r="G52" s="28">
        <v>1004374</v>
      </c>
      <c r="H52" s="38">
        <v>939048</v>
      </c>
      <c r="I52" s="17">
        <f t="shared" si="2"/>
        <v>65326</v>
      </c>
      <c r="J52" s="12">
        <f t="shared" si="3"/>
        <v>7</v>
      </c>
      <c r="K52" s="1"/>
    </row>
    <row r="53" spans="1:11" ht="13.9" customHeight="1">
      <c r="A53" s="1"/>
      <c r="B53" s="51">
        <v>47</v>
      </c>
      <c r="C53" s="52">
        <v>46</v>
      </c>
      <c r="D53" s="14"/>
      <c r="E53" s="32" t="s">
        <v>45</v>
      </c>
      <c r="F53" s="32"/>
      <c r="G53" s="30">
        <v>980662</v>
      </c>
      <c r="H53" s="31">
        <v>994447</v>
      </c>
      <c r="I53" s="17">
        <f t="shared" si="2"/>
        <v>-13785</v>
      </c>
      <c r="J53" s="12">
        <f t="shared" si="3"/>
        <v>-1.4</v>
      </c>
      <c r="K53" s="1"/>
    </row>
    <row r="54" spans="1:11" ht="13.9" customHeight="1">
      <c r="A54" s="1"/>
      <c r="B54" s="51">
        <v>48</v>
      </c>
      <c r="C54" s="52">
        <v>50</v>
      </c>
      <c r="D54" s="6"/>
      <c r="E54" s="37" t="s">
        <v>49</v>
      </c>
      <c r="F54" s="37"/>
      <c r="G54" s="30">
        <v>967204</v>
      </c>
      <c r="H54" s="31">
        <v>990949</v>
      </c>
      <c r="I54" s="17">
        <f t="shared" si="2"/>
        <v>-23745</v>
      </c>
      <c r="J54" s="12">
        <f t="shared" si="3"/>
        <v>-2.4</v>
      </c>
      <c r="K54" s="1"/>
    </row>
    <row r="55" spans="1:11" ht="13.9" customHeight="1">
      <c r="A55" s="1"/>
      <c r="B55" s="51">
        <v>49</v>
      </c>
      <c r="C55" s="52">
        <v>42</v>
      </c>
      <c r="D55" s="6"/>
      <c r="E55" s="37" t="s">
        <v>41</v>
      </c>
      <c r="F55" s="37"/>
      <c r="G55" s="30">
        <v>959336</v>
      </c>
      <c r="H55" s="31">
        <v>1090019</v>
      </c>
      <c r="I55" s="17">
        <f t="shared" si="2"/>
        <v>-130683</v>
      </c>
      <c r="J55" s="12">
        <f t="shared" si="3"/>
        <v>-12</v>
      </c>
      <c r="K55" s="1"/>
    </row>
    <row r="56" spans="1:11" ht="13.9" customHeight="1">
      <c r="A56" s="1"/>
      <c r="B56" s="51">
        <v>50</v>
      </c>
      <c r="C56" s="52">
        <v>76</v>
      </c>
      <c r="D56" s="6"/>
      <c r="E56" s="37" t="s">
        <v>73</v>
      </c>
      <c r="F56" s="37"/>
      <c r="G56" s="28">
        <v>906541</v>
      </c>
      <c r="H56" s="38">
        <v>911153</v>
      </c>
      <c r="I56" s="17">
        <f t="shared" si="2"/>
        <v>-4612</v>
      </c>
      <c r="J56" s="12">
        <f t="shared" si="3"/>
        <v>-0.5</v>
      </c>
      <c r="K56" s="1"/>
    </row>
    <row r="57" spans="1:11" ht="13.9" customHeight="1">
      <c r="A57" s="1"/>
      <c r="B57" s="51">
        <v>51</v>
      </c>
      <c r="C57" s="52">
        <v>38</v>
      </c>
      <c r="D57" s="6"/>
      <c r="E57" s="37" t="s">
        <v>93</v>
      </c>
      <c r="F57" s="37"/>
      <c r="G57" s="28">
        <v>894009</v>
      </c>
      <c r="H57" s="38">
        <v>975298</v>
      </c>
      <c r="I57" s="17">
        <f t="shared" si="2"/>
        <v>-81289</v>
      </c>
      <c r="J57" s="12">
        <f t="shared" si="3"/>
        <v>-8.3000000000000007</v>
      </c>
      <c r="K57" s="1"/>
    </row>
    <row r="58" spans="1:11" ht="13.9" customHeight="1">
      <c r="A58" s="1"/>
      <c r="B58" s="51">
        <v>52</v>
      </c>
      <c r="C58" s="52">
        <v>29</v>
      </c>
      <c r="D58" s="14"/>
      <c r="E58" s="32" t="s">
        <v>28</v>
      </c>
      <c r="F58" s="32"/>
      <c r="G58" s="28">
        <v>873998</v>
      </c>
      <c r="H58" s="38">
        <v>853938</v>
      </c>
      <c r="I58" s="17">
        <f t="shared" si="2"/>
        <v>20060</v>
      </c>
      <c r="J58" s="12">
        <f t="shared" si="3"/>
        <v>2.2999999999999998</v>
      </c>
      <c r="K58" s="1"/>
    </row>
    <row r="59" spans="1:11" ht="13.9" customHeight="1">
      <c r="A59" s="1"/>
      <c r="B59" s="51">
        <v>53</v>
      </c>
      <c r="C59" s="52">
        <v>62</v>
      </c>
      <c r="D59" s="6"/>
      <c r="E59" s="37" t="s">
        <v>61</v>
      </c>
      <c r="F59" s="37"/>
      <c r="G59" s="30">
        <v>857858</v>
      </c>
      <c r="H59" s="31">
        <v>863510</v>
      </c>
      <c r="I59" s="17">
        <f t="shared" si="2"/>
        <v>-5652</v>
      </c>
      <c r="J59" s="12">
        <f t="shared" si="3"/>
        <v>-0.7</v>
      </c>
      <c r="K59" s="1"/>
    </row>
    <row r="60" spans="1:11" ht="13.9" customHeight="1">
      <c r="A60" s="1"/>
      <c r="B60" s="51">
        <v>54</v>
      </c>
      <c r="C60" s="52">
        <v>57</v>
      </c>
      <c r="D60" s="14"/>
      <c r="E60" s="32" t="s">
        <v>56</v>
      </c>
      <c r="F60" s="32"/>
      <c r="G60" s="28">
        <v>846312</v>
      </c>
      <c r="H60" s="38">
        <v>853123</v>
      </c>
      <c r="I60" s="17">
        <f t="shared" si="2"/>
        <v>-6811</v>
      </c>
      <c r="J60" s="12">
        <f t="shared" si="3"/>
        <v>-0.8</v>
      </c>
      <c r="K60" s="1"/>
    </row>
    <row r="61" spans="1:11" ht="13.9" customHeight="1">
      <c r="A61" s="1"/>
      <c r="B61" s="51">
        <v>55</v>
      </c>
      <c r="C61" s="52">
        <v>60</v>
      </c>
      <c r="D61" s="6"/>
      <c r="E61" s="37" t="s">
        <v>59</v>
      </c>
      <c r="F61" s="37"/>
      <c r="G61" s="30">
        <v>833399</v>
      </c>
      <c r="H61" s="31">
        <v>805013</v>
      </c>
      <c r="I61" s="17">
        <f t="shared" si="2"/>
        <v>28386</v>
      </c>
      <c r="J61" s="12">
        <f t="shared" si="3"/>
        <v>3.5</v>
      </c>
      <c r="K61" s="1"/>
    </row>
    <row r="62" spans="1:11" ht="13.9" customHeight="1">
      <c r="A62" s="1"/>
      <c r="B62" s="51">
        <v>56</v>
      </c>
      <c r="C62" s="52">
        <v>71</v>
      </c>
      <c r="D62" s="6"/>
      <c r="E62" s="37" t="s">
        <v>69</v>
      </c>
      <c r="F62" s="37"/>
      <c r="G62" s="30">
        <v>778551</v>
      </c>
      <c r="H62" s="31">
        <v>755961</v>
      </c>
      <c r="I62" s="17">
        <f t="shared" si="2"/>
        <v>22590</v>
      </c>
      <c r="J62" s="12">
        <f t="shared" si="3"/>
        <v>3</v>
      </c>
      <c r="K62" s="1"/>
    </row>
    <row r="63" spans="1:11" ht="13.9" customHeight="1">
      <c r="A63" s="1"/>
      <c r="B63" s="51">
        <v>57</v>
      </c>
      <c r="C63" s="52">
        <v>65</v>
      </c>
      <c r="D63" s="6"/>
      <c r="E63" s="37" t="s">
        <v>64</v>
      </c>
      <c r="F63" s="37"/>
      <c r="G63" s="30">
        <v>770373</v>
      </c>
      <c r="H63" s="31">
        <v>711231</v>
      </c>
      <c r="I63" s="17">
        <f t="shared" si="2"/>
        <v>59142</v>
      </c>
      <c r="J63" s="12">
        <f t="shared" si="3"/>
        <v>8.3000000000000007</v>
      </c>
      <c r="K63" s="1"/>
    </row>
    <row r="64" spans="1:11" ht="13.9" customHeight="1">
      <c r="A64" s="1"/>
      <c r="B64" s="51">
        <v>58</v>
      </c>
      <c r="C64" s="52">
        <v>59</v>
      </c>
      <c r="D64" s="14"/>
      <c r="E64" s="32" t="s">
        <v>58</v>
      </c>
      <c r="F64" s="32"/>
      <c r="G64" s="28">
        <v>734323</v>
      </c>
      <c r="H64" s="38">
        <v>731685</v>
      </c>
      <c r="I64" s="17">
        <f t="shared" si="2"/>
        <v>2638</v>
      </c>
      <c r="J64" s="12">
        <f t="shared" si="3"/>
        <v>0.4</v>
      </c>
      <c r="K64" s="1"/>
    </row>
    <row r="65" spans="1:11" ht="13.9" customHeight="1">
      <c r="A65" s="1"/>
      <c r="B65" s="51">
        <v>59</v>
      </c>
      <c r="C65" s="52">
        <v>54</v>
      </c>
      <c r="D65" s="6"/>
      <c r="E65" s="37" t="s">
        <v>53</v>
      </c>
      <c r="F65" s="37"/>
      <c r="G65" s="28">
        <v>702814</v>
      </c>
      <c r="H65" s="38">
        <v>655492</v>
      </c>
      <c r="I65" s="17">
        <f t="shared" si="2"/>
        <v>47322</v>
      </c>
      <c r="J65" s="12">
        <f t="shared" si="3"/>
        <v>7.2</v>
      </c>
      <c r="K65" s="1"/>
    </row>
    <row r="66" spans="1:11" ht="13.9" customHeight="1">
      <c r="A66" s="1"/>
      <c r="B66" s="51">
        <v>60</v>
      </c>
      <c r="C66" s="52">
        <v>66</v>
      </c>
      <c r="D66" s="6"/>
      <c r="E66" s="37" t="s">
        <v>95</v>
      </c>
      <c r="F66" s="37"/>
      <c r="G66" s="28">
        <v>679658</v>
      </c>
      <c r="H66" s="38">
        <v>607602</v>
      </c>
      <c r="I66" s="17">
        <f t="shared" si="2"/>
        <v>72056</v>
      </c>
      <c r="J66" s="12">
        <f t="shared" si="3"/>
        <v>11.9</v>
      </c>
      <c r="K66" s="1"/>
    </row>
    <row r="67" spans="1:11" ht="13.9" customHeight="1">
      <c r="A67" s="1"/>
      <c r="B67" s="51">
        <v>61</v>
      </c>
      <c r="C67" s="52">
        <v>75</v>
      </c>
      <c r="D67" s="6"/>
      <c r="E67" s="37" t="s">
        <v>96</v>
      </c>
      <c r="F67" s="37"/>
      <c r="G67" s="28">
        <v>662746</v>
      </c>
      <c r="H67" s="38">
        <v>621844</v>
      </c>
      <c r="I67" s="17">
        <f t="shared" si="2"/>
        <v>40902</v>
      </c>
      <c r="J67" s="12">
        <f t="shared" si="3"/>
        <v>6.6</v>
      </c>
      <c r="K67" s="1"/>
    </row>
    <row r="68" spans="1:11" ht="13.9" customHeight="1">
      <c r="A68" s="1"/>
      <c r="B68" s="51">
        <v>62</v>
      </c>
      <c r="C68" s="52">
        <v>67</v>
      </c>
      <c r="D68" s="6"/>
      <c r="E68" s="37" t="s">
        <v>65</v>
      </c>
      <c r="F68" s="37"/>
      <c r="G68" s="28">
        <v>647375</v>
      </c>
      <c r="H68" s="38">
        <v>558404</v>
      </c>
      <c r="I68" s="17">
        <f t="shared" si="2"/>
        <v>88971</v>
      </c>
      <c r="J68" s="12">
        <f t="shared" si="3"/>
        <v>15.9</v>
      </c>
      <c r="K68" s="1"/>
    </row>
    <row r="69" spans="1:11" ht="13.9" customHeight="1">
      <c r="A69" s="1"/>
      <c r="B69" s="51">
        <v>63</v>
      </c>
      <c r="C69" s="52">
        <v>41</v>
      </c>
      <c r="D69" s="6"/>
      <c r="E69" s="37" t="s">
        <v>40</v>
      </c>
      <c r="F69" s="37"/>
      <c r="G69" s="28">
        <v>613071</v>
      </c>
      <c r="H69" s="38">
        <v>674303</v>
      </c>
      <c r="I69" s="17">
        <f t="shared" si="2"/>
        <v>-61232</v>
      </c>
      <c r="J69" s="12">
        <f t="shared" si="3"/>
        <v>-9.1</v>
      </c>
      <c r="K69" s="1"/>
    </row>
    <row r="70" spans="1:11" ht="13.9" customHeight="1">
      <c r="A70" s="1"/>
      <c r="B70" s="51">
        <v>64</v>
      </c>
      <c r="C70" s="52">
        <v>74</v>
      </c>
      <c r="D70" s="6"/>
      <c r="E70" s="37" t="s">
        <v>72</v>
      </c>
      <c r="F70" s="37"/>
      <c r="G70" s="28">
        <v>579047</v>
      </c>
      <c r="H70" s="38">
        <v>552793</v>
      </c>
      <c r="I70" s="17">
        <f t="shared" si="2"/>
        <v>26254</v>
      </c>
      <c r="J70" s="12">
        <f t="shared" si="3"/>
        <v>4.7</v>
      </c>
      <c r="K70" s="1"/>
    </row>
    <row r="71" spans="1:11" ht="13.9" customHeight="1">
      <c r="A71" s="1"/>
      <c r="B71" s="51">
        <v>65</v>
      </c>
      <c r="C71" s="52">
        <v>70</v>
      </c>
      <c r="D71" s="6"/>
      <c r="E71" s="37" t="s">
        <v>68</v>
      </c>
      <c r="F71" s="37"/>
      <c r="G71" s="30">
        <v>575794</v>
      </c>
      <c r="H71" s="31">
        <v>577558</v>
      </c>
      <c r="I71" s="17">
        <f t="shared" ref="I71:I94" si="4">G71-H71</f>
        <v>-1764</v>
      </c>
      <c r="J71" s="12">
        <f t="shared" ref="J71:J94" si="5">IF(H71=0,IF(G71=0,"－　","皆増　"),IF(G71=0,"皆減　",ROUND(I71/H71*100,1)))</f>
        <v>-0.3</v>
      </c>
      <c r="K71" s="1"/>
    </row>
    <row r="72" spans="1:11" ht="13.9" customHeight="1">
      <c r="A72" s="1"/>
      <c r="B72" s="51">
        <v>66</v>
      </c>
      <c r="C72" s="52">
        <v>48</v>
      </c>
      <c r="D72" s="6"/>
      <c r="E72" s="37" t="s">
        <v>47</v>
      </c>
      <c r="F72" s="37"/>
      <c r="G72" s="28">
        <v>542538</v>
      </c>
      <c r="H72" s="38">
        <v>729382</v>
      </c>
      <c r="I72" s="17">
        <f t="shared" si="4"/>
        <v>-186844</v>
      </c>
      <c r="J72" s="12">
        <f t="shared" si="5"/>
        <v>-25.6</v>
      </c>
      <c r="K72" s="1"/>
    </row>
    <row r="73" spans="1:11" ht="13.9" customHeight="1">
      <c r="A73" s="1"/>
      <c r="B73" s="51">
        <v>67</v>
      </c>
      <c r="C73" s="52">
        <v>22</v>
      </c>
      <c r="D73" s="6"/>
      <c r="E73" s="37" t="s">
        <v>22</v>
      </c>
      <c r="F73" s="37"/>
      <c r="G73" s="30">
        <v>526084</v>
      </c>
      <c r="H73" s="31">
        <v>1124181</v>
      </c>
      <c r="I73" s="17">
        <f t="shared" si="4"/>
        <v>-598097</v>
      </c>
      <c r="J73" s="12">
        <f t="shared" si="5"/>
        <v>-53.2</v>
      </c>
      <c r="K73" s="1"/>
    </row>
    <row r="74" spans="1:11" ht="13.9" customHeight="1">
      <c r="A74" s="1"/>
      <c r="B74" s="51">
        <v>68</v>
      </c>
      <c r="C74" s="52">
        <v>25</v>
      </c>
      <c r="D74" s="6"/>
      <c r="E74" s="37" t="s">
        <v>24</v>
      </c>
      <c r="F74" s="37"/>
      <c r="G74" s="28">
        <v>503805</v>
      </c>
      <c r="H74" s="38">
        <v>661931</v>
      </c>
      <c r="I74" s="17">
        <f t="shared" si="4"/>
        <v>-158126</v>
      </c>
      <c r="J74" s="12">
        <f t="shared" si="5"/>
        <v>-23.9</v>
      </c>
      <c r="K74" s="1"/>
    </row>
    <row r="75" spans="1:11" ht="13.9" customHeight="1">
      <c r="A75" s="1"/>
      <c r="B75" s="51">
        <v>69</v>
      </c>
      <c r="C75" s="52">
        <v>2</v>
      </c>
      <c r="D75" s="14"/>
      <c r="E75" s="32" t="s">
        <v>2</v>
      </c>
      <c r="F75" s="32"/>
      <c r="G75" s="28">
        <v>501598</v>
      </c>
      <c r="H75" s="38">
        <v>2179084</v>
      </c>
      <c r="I75" s="17">
        <f t="shared" si="4"/>
        <v>-1677486</v>
      </c>
      <c r="J75" s="12">
        <f t="shared" si="5"/>
        <v>-77</v>
      </c>
      <c r="K75" s="1"/>
    </row>
    <row r="76" spans="1:11" ht="13.9" customHeight="1">
      <c r="A76" s="1"/>
      <c r="B76" s="51">
        <v>70</v>
      </c>
      <c r="C76" s="52">
        <v>55</v>
      </c>
      <c r="D76" s="6"/>
      <c r="E76" s="37" t="s">
        <v>54</v>
      </c>
      <c r="F76" s="37"/>
      <c r="G76" s="30">
        <v>489977</v>
      </c>
      <c r="H76" s="31">
        <v>440060</v>
      </c>
      <c r="I76" s="16">
        <f t="shared" si="4"/>
        <v>49917</v>
      </c>
      <c r="J76" s="12">
        <f t="shared" si="5"/>
        <v>11.3</v>
      </c>
      <c r="K76" s="1"/>
    </row>
    <row r="77" spans="1:11" ht="13.9" customHeight="1">
      <c r="A77" s="1"/>
      <c r="B77" s="51">
        <v>71</v>
      </c>
      <c r="C77" s="52">
        <v>51</v>
      </c>
      <c r="D77" s="6"/>
      <c r="E77" s="37" t="s">
        <v>50</v>
      </c>
      <c r="F77" s="37"/>
      <c r="G77" s="30">
        <v>419630</v>
      </c>
      <c r="H77" s="31">
        <v>466547</v>
      </c>
      <c r="I77" s="17">
        <f t="shared" si="4"/>
        <v>-46917</v>
      </c>
      <c r="J77" s="12">
        <f t="shared" si="5"/>
        <v>-10.1</v>
      </c>
      <c r="K77" s="1"/>
    </row>
    <row r="78" spans="1:11" ht="13.9" customHeight="1">
      <c r="A78" s="1"/>
      <c r="B78" s="51">
        <v>72</v>
      </c>
      <c r="C78" s="52">
        <v>63</v>
      </c>
      <c r="D78" s="6"/>
      <c r="E78" s="37" t="s">
        <v>62</v>
      </c>
      <c r="F78" s="37"/>
      <c r="G78" s="30">
        <v>401039</v>
      </c>
      <c r="H78" s="31">
        <v>639510</v>
      </c>
      <c r="I78" s="17">
        <f t="shared" si="4"/>
        <v>-238471</v>
      </c>
      <c r="J78" s="12">
        <f t="shared" si="5"/>
        <v>-37.299999999999997</v>
      </c>
      <c r="K78" s="1"/>
    </row>
    <row r="79" spans="1:11" ht="13.9" customHeight="1">
      <c r="A79" s="1"/>
      <c r="B79" s="51">
        <v>73</v>
      </c>
      <c r="C79" s="52">
        <v>64</v>
      </c>
      <c r="D79" s="6"/>
      <c r="E79" s="37" t="s">
        <v>63</v>
      </c>
      <c r="F79" s="37"/>
      <c r="G79" s="28">
        <v>361258</v>
      </c>
      <c r="H79" s="38">
        <v>345513</v>
      </c>
      <c r="I79" s="17">
        <f t="shared" si="4"/>
        <v>15745</v>
      </c>
      <c r="J79" s="12">
        <f t="shared" si="5"/>
        <v>4.5999999999999996</v>
      </c>
      <c r="K79" s="1"/>
    </row>
    <row r="80" spans="1:11" ht="13.9" customHeight="1">
      <c r="A80" s="1"/>
      <c r="B80" s="51">
        <v>74</v>
      </c>
      <c r="C80" s="52">
        <v>77</v>
      </c>
      <c r="D80" s="6"/>
      <c r="E80" s="37" t="s">
        <v>74</v>
      </c>
      <c r="F80" s="37"/>
      <c r="G80" s="28">
        <v>343438</v>
      </c>
      <c r="H80" s="38">
        <v>404136</v>
      </c>
      <c r="I80" s="17">
        <f t="shared" si="4"/>
        <v>-60698</v>
      </c>
      <c r="J80" s="12">
        <f t="shared" si="5"/>
        <v>-15</v>
      </c>
      <c r="K80" s="1"/>
    </row>
    <row r="81" spans="1:11" ht="13.9" customHeight="1">
      <c r="A81" s="1"/>
      <c r="B81" s="51">
        <v>75</v>
      </c>
      <c r="C81" s="52">
        <v>61</v>
      </c>
      <c r="D81" s="6"/>
      <c r="E81" s="37" t="s">
        <v>60</v>
      </c>
      <c r="F81" s="37"/>
      <c r="G81" s="28">
        <v>291584</v>
      </c>
      <c r="H81" s="38">
        <v>150331</v>
      </c>
      <c r="I81" s="17">
        <f t="shared" si="4"/>
        <v>141253</v>
      </c>
      <c r="J81" s="12">
        <f t="shared" si="5"/>
        <v>94</v>
      </c>
      <c r="K81" s="1"/>
    </row>
    <row r="82" spans="1:11" ht="13.9" customHeight="1">
      <c r="A82" s="1"/>
      <c r="B82" s="51">
        <v>76</v>
      </c>
      <c r="C82" s="52">
        <v>47</v>
      </c>
      <c r="D82" s="6"/>
      <c r="E82" s="37" t="s">
        <v>46</v>
      </c>
      <c r="F82" s="37"/>
      <c r="G82" s="28">
        <v>219820</v>
      </c>
      <c r="H82" s="38">
        <v>197456</v>
      </c>
      <c r="I82" s="17">
        <f t="shared" si="4"/>
        <v>22364</v>
      </c>
      <c r="J82" s="12">
        <f t="shared" si="5"/>
        <v>11.3</v>
      </c>
      <c r="K82" s="1"/>
    </row>
    <row r="83" spans="1:11" ht="13.9" customHeight="1">
      <c r="A83" s="1"/>
      <c r="B83" s="51">
        <v>77</v>
      </c>
      <c r="C83" s="52">
        <v>43</v>
      </c>
      <c r="D83" s="6"/>
      <c r="E83" s="37" t="s">
        <v>42</v>
      </c>
      <c r="F83" s="37"/>
      <c r="G83" s="28">
        <v>137089</v>
      </c>
      <c r="H83" s="38">
        <v>344045</v>
      </c>
      <c r="I83" s="17">
        <f t="shared" si="4"/>
        <v>-206956</v>
      </c>
      <c r="J83" s="12">
        <f t="shared" si="5"/>
        <v>-60.2</v>
      </c>
      <c r="K83" s="1"/>
    </row>
    <row r="84" spans="1:11" ht="13.9" customHeight="1">
      <c r="A84" s="1"/>
      <c r="B84" s="51">
        <v>78</v>
      </c>
      <c r="C84" s="52">
        <v>4</v>
      </c>
      <c r="D84" s="6"/>
      <c r="E84" s="37" t="s">
        <v>4</v>
      </c>
      <c r="F84" s="37"/>
      <c r="G84" s="30">
        <v>29495</v>
      </c>
      <c r="H84" s="31">
        <v>1287120</v>
      </c>
      <c r="I84" s="17">
        <f t="shared" si="4"/>
        <v>-1257625</v>
      </c>
      <c r="J84" s="12">
        <f t="shared" si="5"/>
        <v>-97.7</v>
      </c>
      <c r="K84" s="1"/>
    </row>
    <row r="85" spans="1:11" ht="13.9" customHeight="1">
      <c r="A85" s="1"/>
      <c r="B85" s="51">
        <v>79</v>
      </c>
      <c r="C85" s="52">
        <v>7</v>
      </c>
      <c r="D85" s="6"/>
      <c r="E85" s="37" t="s">
        <v>7</v>
      </c>
      <c r="F85" s="37"/>
      <c r="G85" s="30">
        <v>0</v>
      </c>
      <c r="H85" s="31">
        <v>0</v>
      </c>
      <c r="I85" s="17">
        <f t="shared" si="4"/>
        <v>0</v>
      </c>
      <c r="J85" s="12" t="str">
        <f t="shared" si="5"/>
        <v>－　</v>
      </c>
      <c r="K85" s="1"/>
    </row>
    <row r="86" spans="1:11" ht="13.9" customHeight="1">
      <c r="A86" s="1"/>
      <c r="B86" s="51">
        <v>80</v>
      </c>
      <c r="C86" s="52">
        <v>13</v>
      </c>
      <c r="D86" s="6"/>
      <c r="E86" s="37" t="s">
        <v>13</v>
      </c>
      <c r="F86" s="37"/>
      <c r="G86" s="30">
        <v>0</v>
      </c>
      <c r="H86" s="31">
        <v>0</v>
      </c>
      <c r="I86" s="17">
        <f t="shared" si="4"/>
        <v>0</v>
      </c>
      <c r="J86" s="12" t="str">
        <f t="shared" si="5"/>
        <v>－　</v>
      </c>
      <c r="K86" s="1"/>
    </row>
    <row r="87" spans="1:11" ht="13.9" customHeight="1">
      <c r="A87" s="1"/>
      <c r="B87" s="51">
        <v>81</v>
      </c>
      <c r="C87" s="52">
        <v>21</v>
      </c>
      <c r="D87" s="14"/>
      <c r="E87" s="32" t="s">
        <v>21</v>
      </c>
      <c r="F87" s="32"/>
      <c r="G87" s="30">
        <v>0</v>
      </c>
      <c r="H87" s="31">
        <v>0</v>
      </c>
      <c r="I87" s="17">
        <f t="shared" si="4"/>
        <v>0</v>
      </c>
      <c r="J87" s="12" t="str">
        <f t="shared" si="5"/>
        <v>－　</v>
      </c>
      <c r="K87" s="1"/>
    </row>
    <row r="88" spans="1:11" ht="13.9" customHeight="1">
      <c r="A88" s="1"/>
      <c r="B88" s="51">
        <v>82</v>
      </c>
      <c r="C88" s="52">
        <v>24</v>
      </c>
      <c r="D88" s="6"/>
      <c r="E88" s="37" t="s">
        <v>23</v>
      </c>
      <c r="F88" s="37"/>
      <c r="G88" s="30">
        <v>0</v>
      </c>
      <c r="H88" s="31">
        <v>0</v>
      </c>
      <c r="I88" s="17">
        <f t="shared" si="4"/>
        <v>0</v>
      </c>
      <c r="J88" s="12" t="str">
        <f t="shared" si="5"/>
        <v>－　</v>
      </c>
      <c r="K88" s="1"/>
    </row>
    <row r="89" spans="1:11" ht="13.9" customHeight="1">
      <c r="A89" s="1"/>
      <c r="B89" s="51">
        <v>83</v>
      </c>
      <c r="C89" s="52">
        <v>26</v>
      </c>
      <c r="D89" s="14"/>
      <c r="E89" s="32" t="s">
        <v>25</v>
      </c>
      <c r="F89" s="32"/>
      <c r="G89" s="30">
        <v>0</v>
      </c>
      <c r="H89" s="31">
        <v>0</v>
      </c>
      <c r="I89" s="17">
        <f t="shared" si="4"/>
        <v>0</v>
      </c>
      <c r="J89" s="12" t="str">
        <f t="shared" si="5"/>
        <v>－　</v>
      </c>
      <c r="K89" s="1"/>
    </row>
    <row r="90" spans="1:11" ht="13.9" customHeight="1">
      <c r="A90" s="1"/>
      <c r="B90" s="51">
        <v>84</v>
      </c>
      <c r="C90" s="52">
        <v>31</v>
      </c>
      <c r="D90" s="6"/>
      <c r="E90" s="37" t="s">
        <v>30</v>
      </c>
      <c r="F90" s="37"/>
      <c r="G90" s="28">
        <v>0</v>
      </c>
      <c r="H90" s="38">
        <v>91565</v>
      </c>
      <c r="I90" s="17">
        <f t="shared" si="4"/>
        <v>-91565</v>
      </c>
      <c r="J90" s="12" t="str">
        <f t="shared" si="5"/>
        <v>皆減　</v>
      </c>
      <c r="K90" s="1"/>
    </row>
    <row r="91" spans="1:11" ht="13.9" customHeight="1" thickBot="1">
      <c r="A91" s="1"/>
      <c r="B91" s="10">
        <v>85</v>
      </c>
      <c r="C91" s="9">
        <v>44</v>
      </c>
      <c r="D91" s="5"/>
      <c r="E91" s="37" t="s">
        <v>43</v>
      </c>
      <c r="F91" s="37"/>
      <c r="G91" s="30">
        <v>0</v>
      </c>
      <c r="H91" s="31">
        <v>0</v>
      </c>
      <c r="I91" s="17">
        <f t="shared" si="4"/>
        <v>0</v>
      </c>
      <c r="J91" s="12" t="str">
        <f t="shared" si="5"/>
        <v>－　</v>
      </c>
      <c r="K91" s="1"/>
    </row>
    <row r="92" spans="1:11" ht="15" customHeight="1" thickTop="1">
      <c r="A92" s="1"/>
      <c r="B92" s="18" t="s">
        <v>39</v>
      </c>
      <c r="C92" s="19"/>
      <c r="D92" s="19"/>
      <c r="E92" s="20" t="s">
        <v>94</v>
      </c>
      <c r="F92" s="20"/>
      <c r="G92" s="39">
        <v>66276319</v>
      </c>
      <c r="H92" s="39">
        <v>75568218</v>
      </c>
      <c r="I92" s="21">
        <f t="shared" si="4"/>
        <v>-9291899</v>
      </c>
      <c r="J92" s="22">
        <f t="shared" si="5"/>
        <v>-12.3</v>
      </c>
      <c r="K92" s="1"/>
    </row>
    <row r="93" spans="1:11" ht="13.9" customHeight="1">
      <c r="A93" s="1"/>
      <c r="B93" s="8" t="s">
        <v>39</v>
      </c>
      <c r="C93" s="13"/>
      <c r="D93" s="13"/>
      <c r="E93" s="14" t="s">
        <v>83</v>
      </c>
      <c r="F93" s="14"/>
      <c r="G93" s="38">
        <v>41597949</v>
      </c>
      <c r="H93" s="38">
        <v>42077078</v>
      </c>
      <c r="I93" s="17">
        <f t="shared" si="4"/>
        <v>-479129</v>
      </c>
      <c r="J93" s="12">
        <f t="shared" si="5"/>
        <v>-1.1000000000000001</v>
      </c>
      <c r="K93" s="1"/>
    </row>
    <row r="94" spans="1:11" ht="13.9" customHeight="1">
      <c r="A94" s="1"/>
      <c r="B94" s="7" t="s">
        <v>39</v>
      </c>
      <c r="C94" s="5"/>
      <c r="D94" s="5"/>
      <c r="E94" s="6" t="s">
        <v>84</v>
      </c>
      <c r="F94" s="6"/>
      <c r="G94" s="25">
        <f>SUM(G7:G91)</f>
        <v>107874268</v>
      </c>
      <c r="H94" s="25">
        <f>SUM(H7:H91)</f>
        <v>117645296</v>
      </c>
      <c r="I94" s="25">
        <f t="shared" si="4"/>
        <v>-9771028</v>
      </c>
      <c r="J94" s="12">
        <f t="shared" si="5"/>
        <v>-8.3000000000000007</v>
      </c>
      <c r="K94" s="1"/>
    </row>
    <row r="95" spans="1:11" ht="13.9" customHeight="1">
      <c r="A95" s="1"/>
      <c r="B95" s="11"/>
      <c r="C95" s="11"/>
      <c r="D95" s="11"/>
      <c r="E95" s="11"/>
      <c r="F95" s="11"/>
      <c r="G95" s="23"/>
      <c r="H95" s="23"/>
      <c r="I95" s="23"/>
      <c r="J95" s="24"/>
      <c r="K95" s="1"/>
    </row>
    <row r="96" spans="1:11">
      <c r="A96" s="1"/>
      <c r="B96" s="1"/>
      <c r="C96" s="1"/>
      <c r="D96" s="1"/>
      <c r="E96" s="1"/>
      <c r="F96" s="1"/>
      <c r="G96" s="1" t="s">
        <v>103</v>
      </c>
      <c r="H96" s="1"/>
      <c r="I96" s="1"/>
      <c r="J96" s="1"/>
      <c r="K96" s="1"/>
    </row>
  </sheetData>
  <mergeCells count="3">
    <mergeCell ref="B2:J2"/>
    <mergeCell ref="B4:B6"/>
    <mergeCell ref="C4:C5"/>
  </mergeCells>
  <phoneticPr fontId="5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  <rowBreaks count="1" manualBreakCount="1"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25" defaultRowHeight="14.25"/>
  <cols>
    <col min="1" max="1" width="2.625" style="2" customWidth="1"/>
    <col min="2" max="3" width="5.625" style="2" customWidth="1"/>
    <col min="4" max="4" width="1.625" style="2" customWidth="1"/>
    <col min="5" max="5" width="10.25" style="2" customWidth="1"/>
    <col min="6" max="6" width="1.625" style="2" customWidth="1"/>
    <col min="7" max="8" width="14.625" style="2" customWidth="1"/>
    <col min="9" max="9" width="13.875" style="2" customWidth="1"/>
    <col min="10" max="10" width="12.625" style="2" customWidth="1"/>
    <col min="11" max="11" width="2.625" style="2" customWidth="1"/>
    <col min="12" max="16384" width="10.625" style="2"/>
  </cols>
  <sheetData>
    <row r="1" spans="1:11">
      <c r="A1" s="1"/>
      <c r="B1" s="1" t="s">
        <v>99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67" t="s">
        <v>108</v>
      </c>
      <c r="C2" s="467"/>
      <c r="D2" s="467"/>
      <c r="E2" s="467"/>
      <c r="F2" s="467"/>
      <c r="G2" s="467"/>
      <c r="H2" s="467"/>
      <c r="I2" s="467"/>
      <c r="J2" s="467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 t="s">
        <v>97</v>
      </c>
      <c r="J3" s="1"/>
      <c r="K3" s="1"/>
    </row>
    <row r="4" spans="1:11">
      <c r="A4" s="1"/>
      <c r="B4" s="468" t="s">
        <v>98</v>
      </c>
      <c r="C4" s="471" t="s">
        <v>104</v>
      </c>
      <c r="D4" s="41"/>
      <c r="E4" s="41"/>
      <c r="F4" s="41"/>
      <c r="G4" s="42" t="s">
        <v>101</v>
      </c>
      <c r="H4" s="42" t="s">
        <v>102</v>
      </c>
      <c r="I4" s="43" t="s">
        <v>85</v>
      </c>
      <c r="J4" s="44" t="s">
        <v>86</v>
      </c>
      <c r="K4" s="1"/>
    </row>
    <row r="5" spans="1:11">
      <c r="A5" s="1"/>
      <c r="B5" s="469"/>
      <c r="C5" s="472"/>
      <c r="D5" s="11"/>
      <c r="E5" s="11" t="s">
        <v>0</v>
      </c>
      <c r="F5" s="11"/>
      <c r="G5" s="3" t="s">
        <v>107</v>
      </c>
      <c r="H5" s="3" t="s">
        <v>109</v>
      </c>
      <c r="I5" s="4" t="s">
        <v>87</v>
      </c>
      <c r="J5" s="45" t="s">
        <v>88</v>
      </c>
      <c r="K5" s="1"/>
    </row>
    <row r="6" spans="1:11">
      <c r="A6" s="1"/>
      <c r="B6" s="470"/>
      <c r="C6" s="56" t="s">
        <v>106</v>
      </c>
      <c r="D6" s="27"/>
      <c r="E6" s="27"/>
      <c r="F6" s="27"/>
      <c r="G6" s="46" t="s">
        <v>1</v>
      </c>
      <c r="H6" s="47" t="s">
        <v>111</v>
      </c>
      <c r="I6" s="47" t="s">
        <v>89</v>
      </c>
      <c r="J6" s="48" t="s">
        <v>90</v>
      </c>
      <c r="K6" s="1"/>
    </row>
    <row r="7" spans="1:11" ht="15" customHeight="1">
      <c r="A7" s="1"/>
      <c r="B7" s="40">
        <v>1</v>
      </c>
      <c r="C7" s="52">
        <v>6</v>
      </c>
      <c r="D7" s="11"/>
      <c r="E7" s="29" t="s">
        <v>6</v>
      </c>
      <c r="F7" s="29"/>
      <c r="G7" s="35">
        <v>5635498</v>
      </c>
      <c r="H7" s="36">
        <v>5398581</v>
      </c>
      <c r="I7" s="25">
        <f t="shared" ref="I7:I38" si="0">G7-H7</f>
        <v>236917</v>
      </c>
      <c r="J7" s="15">
        <f t="shared" ref="J7:J38" si="1">IF(H7=0,IF(G7=0,"－　","皆増　"),IF(G7=0,"皆減　",ROUND(I7/H7*100,1)))</f>
        <v>4.4000000000000004</v>
      </c>
      <c r="K7" s="1"/>
    </row>
    <row r="8" spans="1:11" ht="15" customHeight="1">
      <c r="A8" s="1"/>
      <c r="B8" s="10">
        <v>2</v>
      </c>
      <c r="C8" s="52">
        <v>33</v>
      </c>
      <c r="D8" s="14"/>
      <c r="E8" s="32" t="s">
        <v>32</v>
      </c>
      <c r="F8" s="32"/>
      <c r="G8" s="33">
        <v>1594215</v>
      </c>
      <c r="H8" s="34">
        <v>1382748</v>
      </c>
      <c r="I8" s="26">
        <f t="shared" si="0"/>
        <v>211467</v>
      </c>
      <c r="J8" s="15">
        <f t="shared" si="1"/>
        <v>15.3</v>
      </c>
      <c r="K8" s="1"/>
    </row>
    <row r="9" spans="1:11" ht="15" customHeight="1">
      <c r="A9" s="1"/>
      <c r="B9" s="10">
        <v>3</v>
      </c>
      <c r="C9" s="52">
        <v>8</v>
      </c>
      <c r="D9" s="14"/>
      <c r="E9" s="32" t="s">
        <v>8</v>
      </c>
      <c r="F9" s="32"/>
      <c r="G9" s="33">
        <v>2576546</v>
      </c>
      <c r="H9" s="34">
        <v>2373064</v>
      </c>
      <c r="I9" s="17">
        <f t="shared" si="0"/>
        <v>203482</v>
      </c>
      <c r="J9" s="12">
        <f t="shared" si="1"/>
        <v>8.6</v>
      </c>
      <c r="K9" s="1"/>
    </row>
    <row r="10" spans="1:11" ht="15" customHeight="1">
      <c r="A10" s="1"/>
      <c r="B10" s="10">
        <v>4</v>
      </c>
      <c r="C10" s="52">
        <v>61</v>
      </c>
      <c r="D10" s="6"/>
      <c r="E10" s="37" t="s">
        <v>60</v>
      </c>
      <c r="F10" s="37"/>
      <c r="G10" s="35">
        <v>291584</v>
      </c>
      <c r="H10" s="36">
        <v>150331</v>
      </c>
      <c r="I10" s="17">
        <f t="shared" si="0"/>
        <v>141253</v>
      </c>
      <c r="J10" s="12">
        <f t="shared" si="1"/>
        <v>94</v>
      </c>
      <c r="K10" s="1"/>
    </row>
    <row r="11" spans="1:11" ht="15" customHeight="1">
      <c r="A11" s="1"/>
      <c r="B11" s="10">
        <v>5</v>
      </c>
      <c r="C11" s="52">
        <v>17</v>
      </c>
      <c r="D11" s="6"/>
      <c r="E11" s="37" t="s">
        <v>17</v>
      </c>
      <c r="F11" s="37"/>
      <c r="G11" s="33">
        <v>1861784</v>
      </c>
      <c r="H11" s="34">
        <v>1739677</v>
      </c>
      <c r="I11" s="17">
        <f t="shared" si="0"/>
        <v>122107</v>
      </c>
      <c r="J11" s="12">
        <f t="shared" si="1"/>
        <v>7</v>
      </c>
      <c r="K11" s="1"/>
    </row>
    <row r="12" spans="1:11" ht="15" customHeight="1">
      <c r="A12" s="1"/>
      <c r="B12" s="10">
        <v>6</v>
      </c>
      <c r="C12" s="52">
        <v>67</v>
      </c>
      <c r="D12" s="6"/>
      <c r="E12" s="37" t="s">
        <v>65</v>
      </c>
      <c r="F12" s="37"/>
      <c r="G12" s="35">
        <v>647375</v>
      </c>
      <c r="H12" s="36">
        <v>558404</v>
      </c>
      <c r="I12" s="17">
        <f t="shared" si="0"/>
        <v>88971</v>
      </c>
      <c r="J12" s="12">
        <f t="shared" si="1"/>
        <v>15.9</v>
      </c>
      <c r="K12" s="1"/>
    </row>
    <row r="13" spans="1:11" ht="15" customHeight="1">
      <c r="A13" s="1"/>
      <c r="B13" s="10">
        <v>7</v>
      </c>
      <c r="C13" s="52">
        <v>73</v>
      </c>
      <c r="D13" s="6"/>
      <c r="E13" s="37" t="s">
        <v>71</v>
      </c>
      <c r="F13" s="37"/>
      <c r="G13" s="33">
        <v>1768480</v>
      </c>
      <c r="H13" s="34">
        <v>1690338</v>
      </c>
      <c r="I13" s="17">
        <f t="shared" si="0"/>
        <v>78142</v>
      </c>
      <c r="J13" s="12">
        <f t="shared" si="1"/>
        <v>4.5999999999999996</v>
      </c>
      <c r="K13" s="1"/>
    </row>
    <row r="14" spans="1:11" ht="15" customHeight="1">
      <c r="A14" s="1"/>
      <c r="B14" s="10">
        <v>8</v>
      </c>
      <c r="C14" s="52">
        <v>66</v>
      </c>
      <c r="D14" s="14"/>
      <c r="E14" s="32" t="s">
        <v>95</v>
      </c>
      <c r="F14" s="32"/>
      <c r="G14" s="33">
        <v>679658</v>
      </c>
      <c r="H14" s="34">
        <v>607602</v>
      </c>
      <c r="I14" s="17">
        <f t="shared" si="0"/>
        <v>72056</v>
      </c>
      <c r="J14" s="12">
        <f t="shared" si="1"/>
        <v>11.9</v>
      </c>
      <c r="K14" s="1"/>
    </row>
    <row r="15" spans="1:11" ht="15" customHeight="1">
      <c r="A15" s="1"/>
      <c r="B15" s="10">
        <v>9</v>
      </c>
      <c r="C15" s="52">
        <v>69</v>
      </c>
      <c r="D15" s="6"/>
      <c r="E15" s="37" t="s">
        <v>67</v>
      </c>
      <c r="F15" s="37"/>
      <c r="G15" s="33">
        <v>1004374</v>
      </c>
      <c r="H15" s="34">
        <v>939048</v>
      </c>
      <c r="I15" s="17">
        <f t="shared" si="0"/>
        <v>65326</v>
      </c>
      <c r="J15" s="12">
        <f t="shared" si="1"/>
        <v>7</v>
      </c>
      <c r="K15" s="1"/>
    </row>
    <row r="16" spans="1:11" ht="15" customHeight="1">
      <c r="A16" s="1"/>
      <c r="B16" s="10">
        <v>10</v>
      </c>
      <c r="C16" s="52">
        <v>65</v>
      </c>
      <c r="D16" s="6"/>
      <c r="E16" s="37" t="s">
        <v>64</v>
      </c>
      <c r="F16" s="37"/>
      <c r="G16" s="33">
        <v>770373</v>
      </c>
      <c r="H16" s="34">
        <v>711231</v>
      </c>
      <c r="I16" s="17">
        <f t="shared" si="0"/>
        <v>59142</v>
      </c>
      <c r="J16" s="12">
        <f t="shared" si="1"/>
        <v>8.3000000000000007</v>
      </c>
      <c r="K16" s="1"/>
    </row>
    <row r="17" spans="1:11" ht="15" customHeight="1">
      <c r="A17" s="1"/>
      <c r="B17" s="10">
        <v>11</v>
      </c>
      <c r="C17" s="52">
        <v>52</v>
      </c>
      <c r="D17" s="6"/>
      <c r="E17" s="37" t="s">
        <v>51</v>
      </c>
      <c r="F17" s="37"/>
      <c r="G17" s="33">
        <v>1278540</v>
      </c>
      <c r="H17" s="34">
        <v>1220431</v>
      </c>
      <c r="I17" s="17">
        <f t="shared" si="0"/>
        <v>58109</v>
      </c>
      <c r="J17" s="12">
        <f t="shared" si="1"/>
        <v>4.8</v>
      </c>
      <c r="K17" s="1"/>
    </row>
    <row r="18" spans="1:11" ht="15" customHeight="1">
      <c r="A18" s="1"/>
      <c r="B18" s="10">
        <v>12</v>
      </c>
      <c r="C18" s="52">
        <v>45</v>
      </c>
      <c r="D18" s="6"/>
      <c r="E18" s="37" t="s">
        <v>44</v>
      </c>
      <c r="F18" s="37"/>
      <c r="G18" s="35">
        <v>1603567</v>
      </c>
      <c r="H18" s="36">
        <v>1547791</v>
      </c>
      <c r="I18" s="17">
        <f t="shared" si="0"/>
        <v>55776</v>
      </c>
      <c r="J18" s="12">
        <f t="shared" si="1"/>
        <v>3.6</v>
      </c>
      <c r="K18" s="1"/>
    </row>
    <row r="19" spans="1:11" ht="15" customHeight="1">
      <c r="A19" s="1"/>
      <c r="B19" s="10">
        <v>13</v>
      </c>
      <c r="C19" s="52">
        <v>49</v>
      </c>
      <c r="D19" s="6"/>
      <c r="E19" s="37" t="s">
        <v>48</v>
      </c>
      <c r="F19" s="37"/>
      <c r="G19" s="35">
        <v>1651088</v>
      </c>
      <c r="H19" s="36">
        <v>1598955</v>
      </c>
      <c r="I19" s="17">
        <f t="shared" si="0"/>
        <v>52133</v>
      </c>
      <c r="J19" s="12">
        <f t="shared" si="1"/>
        <v>3.3</v>
      </c>
      <c r="K19" s="1"/>
    </row>
    <row r="20" spans="1:11" ht="15" customHeight="1">
      <c r="A20" s="1"/>
      <c r="B20" s="10">
        <v>14</v>
      </c>
      <c r="C20" s="52">
        <v>55</v>
      </c>
      <c r="D20" s="6"/>
      <c r="E20" s="37" t="s">
        <v>54</v>
      </c>
      <c r="F20" s="37"/>
      <c r="G20" s="33">
        <v>489977</v>
      </c>
      <c r="H20" s="34">
        <v>440060</v>
      </c>
      <c r="I20" s="17">
        <f t="shared" si="0"/>
        <v>49917</v>
      </c>
      <c r="J20" s="12">
        <f t="shared" si="1"/>
        <v>11.3</v>
      </c>
      <c r="K20" s="1"/>
    </row>
    <row r="21" spans="1:11" ht="15" customHeight="1">
      <c r="A21" s="1"/>
      <c r="B21" s="10">
        <v>15</v>
      </c>
      <c r="C21" s="52">
        <v>16</v>
      </c>
      <c r="D21" s="6"/>
      <c r="E21" s="37" t="s">
        <v>16</v>
      </c>
      <c r="F21" s="37"/>
      <c r="G21" s="35">
        <v>2483099</v>
      </c>
      <c r="H21" s="36">
        <v>2434370</v>
      </c>
      <c r="I21" s="17">
        <f t="shared" si="0"/>
        <v>48729</v>
      </c>
      <c r="J21" s="12">
        <f t="shared" si="1"/>
        <v>2</v>
      </c>
      <c r="K21" s="1"/>
    </row>
    <row r="22" spans="1:11" ht="15" customHeight="1">
      <c r="A22" s="1"/>
      <c r="B22" s="10">
        <v>16</v>
      </c>
      <c r="C22" s="52">
        <v>54</v>
      </c>
      <c r="D22" s="6"/>
      <c r="E22" s="37" t="s">
        <v>53</v>
      </c>
      <c r="F22" s="37"/>
      <c r="G22" s="35">
        <v>702814</v>
      </c>
      <c r="H22" s="36">
        <v>655492</v>
      </c>
      <c r="I22" s="17">
        <f t="shared" si="0"/>
        <v>47322</v>
      </c>
      <c r="J22" s="12">
        <f t="shared" si="1"/>
        <v>7.2</v>
      </c>
      <c r="K22" s="1"/>
    </row>
    <row r="23" spans="1:11" ht="15" customHeight="1">
      <c r="A23" s="1"/>
      <c r="B23" s="10">
        <v>17</v>
      </c>
      <c r="C23" s="52">
        <v>75</v>
      </c>
      <c r="D23" s="6"/>
      <c r="E23" s="37" t="s">
        <v>96</v>
      </c>
      <c r="F23" s="37"/>
      <c r="G23" s="35">
        <v>662746</v>
      </c>
      <c r="H23" s="36">
        <v>621844</v>
      </c>
      <c r="I23" s="17">
        <f t="shared" si="0"/>
        <v>40902</v>
      </c>
      <c r="J23" s="12">
        <f t="shared" si="1"/>
        <v>6.6</v>
      </c>
      <c r="K23" s="1"/>
    </row>
    <row r="24" spans="1:11" ht="15" customHeight="1">
      <c r="A24" s="1"/>
      <c r="B24" s="10">
        <v>18</v>
      </c>
      <c r="C24" s="52">
        <v>84</v>
      </c>
      <c r="D24" s="14"/>
      <c r="E24" s="32" t="s">
        <v>81</v>
      </c>
      <c r="F24" s="32"/>
      <c r="G24" s="35">
        <v>1571081</v>
      </c>
      <c r="H24" s="36">
        <v>1538465</v>
      </c>
      <c r="I24" s="17">
        <f t="shared" si="0"/>
        <v>32616</v>
      </c>
      <c r="J24" s="12">
        <f t="shared" si="1"/>
        <v>2.1</v>
      </c>
      <c r="K24" s="1"/>
    </row>
    <row r="25" spans="1:11" ht="15" customHeight="1">
      <c r="A25" s="1"/>
      <c r="B25" s="10">
        <v>19</v>
      </c>
      <c r="C25" s="52">
        <v>60</v>
      </c>
      <c r="D25" s="6"/>
      <c r="E25" s="37" t="s">
        <v>59</v>
      </c>
      <c r="F25" s="37"/>
      <c r="G25" s="35">
        <v>833399</v>
      </c>
      <c r="H25" s="36">
        <v>805013</v>
      </c>
      <c r="I25" s="17">
        <f t="shared" si="0"/>
        <v>28386</v>
      </c>
      <c r="J25" s="12">
        <f t="shared" si="1"/>
        <v>3.5</v>
      </c>
      <c r="K25" s="1"/>
    </row>
    <row r="26" spans="1:11" ht="15" customHeight="1">
      <c r="A26" s="1"/>
      <c r="B26" s="10">
        <v>20</v>
      </c>
      <c r="C26" s="52">
        <v>74</v>
      </c>
      <c r="D26" s="6"/>
      <c r="E26" s="37" t="s">
        <v>72</v>
      </c>
      <c r="F26" s="37"/>
      <c r="G26" s="33">
        <v>579047</v>
      </c>
      <c r="H26" s="34">
        <v>552793</v>
      </c>
      <c r="I26" s="17">
        <f t="shared" si="0"/>
        <v>26254</v>
      </c>
      <c r="J26" s="12">
        <f t="shared" si="1"/>
        <v>4.7</v>
      </c>
      <c r="K26" s="1"/>
    </row>
    <row r="27" spans="1:11" ht="15" customHeight="1">
      <c r="A27" s="1"/>
      <c r="B27" s="10">
        <v>21</v>
      </c>
      <c r="C27" s="52">
        <v>71</v>
      </c>
      <c r="D27" s="6"/>
      <c r="E27" s="37" t="s">
        <v>69</v>
      </c>
      <c r="F27" s="37"/>
      <c r="G27" s="33">
        <v>778551</v>
      </c>
      <c r="H27" s="34">
        <v>755961</v>
      </c>
      <c r="I27" s="17">
        <f t="shared" si="0"/>
        <v>22590</v>
      </c>
      <c r="J27" s="12">
        <f t="shared" si="1"/>
        <v>3</v>
      </c>
      <c r="K27" s="1"/>
    </row>
    <row r="28" spans="1:11" ht="15" customHeight="1">
      <c r="A28" s="1"/>
      <c r="B28" s="10">
        <v>22</v>
      </c>
      <c r="C28" s="52">
        <v>47</v>
      </c>
      <c r="D28" s="6"/>
      <c r="E28" s="37" t="s">
        <v>46</v>
      </c>
      <c r="F28" s="37"/>
      <c r="G28" s="33">
        <v>219820</v>
      </c>
      <c r="H28" s="34">
        <v>197456</v>
      </c>
      <c r="I28" s="17">
        <f t="shared" si="0"/>
        <v>22364</v>
      </c>
      <c r="J28" s="12">
        <f t="shared" si="1"/>
        <v>11.3</v>
      </c>
      <c r="K28" s="1"/>
    </row>
    <row r="29" spans="1:11" ht="15" customHeight="1">
      <c r="A29" s="1"/>
      <c r="B29" s="10">
        <v>23</v>
      </c>
      <c r="C29" s="52">
        <v>29</v>
      </c>
      <c r="D29" s="6"/>
      <c r="E29" s="37" t="s">
        <v>28</v>
      </c>
      <c r="F29" s="37"/>
      <c r="G29" s="35">
        <v>873998</v>
      </c>
      <c r="H29" s="36">
        <v>853938</v>
      </c>
      <c r="I29" s="17">
        <f t="shared" si="0"/>
        <v>20060</v>
      </c>
      <c r="J29" s="12">
        <f t="shared" si="1"/>
        <v>2.2999999999999998</v>
      </c>
      <c r="K29" s="1"/>
    </row>
    <row r="30" spans="1:11" ht="15" customHeight="1">
      <c r="A30" s="1"/>
      <c r="B30" s="10">
        <v>24</v>
      </c>
      <c r="C30" s="52">
        <v>64</v>
      </c>
      <c r="D30" s="6"/>
      <c r="E30" s="37" t="s">
        <v>63</v>
      </c>
      <c r="F30" s="37"/>
      <c r="G30" s="35">
        <v>361258</v>
      </c>
      <c r="H30" s="36">
        <v>345513</v>
      </c>
      <c r="I30" s="17">
        <f t="shared" si="0"/>
        <v>15745</v>
      </c>
      <c r="J30" s="12">
        <f t="shared" si="1"/>
        <v>4.5999999999999996</v>
      </c>
      <c r="K30" s="1"/>
    </row>
    <row r="31" spans="1:11" ht="15" customHeight="1">
      <c r="A31" s="1"/>
      <c r="B31" s="10">
        <v>25</v>
      </c>
      <c r="C31" s="52">
        <v>72</v>
      </c>
      <c r="D31" s="6"/>
      <c r="E31" s="37" t="s">
        <v>70</v>
      </c>
      <c r="F31" s="37"/>
      <c r="G31" s="35">
        <v>1249653</v>
      </c>
      <c r="H31" s="36">
        <v>1242384</v>
      </c>
      <c r="I31" s="17">
        <f t="shared" si="0"/>
        <v>7269</v>
      </c>
      <c r="J31" s="12">
        <f t="shared" si="1"/>
        <v>0.6</v>
      </c>
      <c r="K31" s="1"/>
    </row>
    <row r="32" spans="1:11" ht="15" customHeight="1">
      <c r="A32" s="1"/>
      <c r="B32" s="10">
        <v>26</v>
      </c>
      <c r="C32" s="52">
        <v>80</v>
      </c>
      <c r="D32" s="6"/>
      <c r="E32" s="37" t="s">
        <v>77</v>
      </c>
      <c r="F32" s="37"/>
      <c r="G32" s="35">
        <v>1363474</v>
      </c>
      <c r="H32" s="36">
        <v>1360059</v>
      </c>
      <c r="I32" s="17">
        <f t="shared" si="0"/>
        <v>3415</v>
      </c>
      <c r="J32" s="12">
        <f t="shared" si="1"/>
        <v>0.3</v>
      </c>
      <c r="K32" s="1"/>
    </row>
    <row r="33" spans="1:11" ht="15" customHeight="1">
      <c r="A33" s="1"/>
      <c r="B33" s="10">
        <v>27</v>
      </c>
      <c r="C33" s="52">
        <v>53</v>
      </c>
      <c r="D33" s="6"/>
      <c r="E33" s="37" t="s">
        <v>52</v>
      </c>
      <c r="F33" s="37"/>
      <c r="G33" s="35">
        <v>1231276</v>
      </c>
      <c r="H33" s="36">
        <v>1227922</v>
      </c>
      <c r="I33" s="17">
        <f t="shared" si="0"/>
        <v>3354</v>
      </c>
      <c r="J33" s="12">
        <f t="shared" si="1"/>
        <v>0.3</v>
      </c>
      <c r="K33" s="1"/>
    </row>
    <row r="34" spans="1:11" ht="15" customHeight="1">
      <c r="A34" s="1"/>
      <c r="B34" s="10">
        <v>28</v>
      </c>
      <c r="C34" s="52">
        <v>59</v>
      </c>
      <c r="D34" s="6"/>
      <c r="E34" s="37" t="s">
        <v>58</v>
      </c>
      <c r="F34" s="37"/>
      <c r="G34" s="35">
        <v>734323</v>
      </c>
      <c r="H34" s="36">
        <v>731685</v>
      </c>
      <c r="I34" s="17">
        <f t="shared" si="0"/>
        <v>2638</v>
      </c>
      <c r="J34" s="12">
        <f t="shared" si="1"/>
        <v>0.4</v>
      </c>
      <c r="K34" s="1"/>
    </row>
    <row r="35" spans="1:11" ht="15" customHeight="1">
      <c r="A35" s="1"/>
      <c r="B35" s="10">
        <v>29</v>
      </c>
      <c r="C35" s="52">
        <v>7</v>
      </c>
      <c r="D35" s="6"/>
      <c r="E35" s="37" t="s">
        <v>7</v>
      </c>
      <c r="F35" s="37"/>
      <c r="G35" s="35">
        <v>0</v>
      </c>
      <c r="H35" s="36">
        <v>0</v>
      </c>
      <c r="I35" s="17">
        <f t="shared" si="0"/>
        <v>0</v>
      </c>
      <c r="J35" s="12" t="str">
        <f t="shared" si="1"/>
        <v>－　</v>
      </c>
      <c r="K35" s="1"/>
    </row>
    <row r="36" spans="1:11" ht="15" customHeight="1">
      <c r="A36" s="1"/>
      <c r="B36" s="10">
        <v>30</v>
      </c>
      <c r="C36" s="52">
        <v>13</v>
      </c>
      <c r="D36" s="6"/>
      <c r="E36" s="37" t="s">
        <v>13</v>
      </c>
      <c r="F36" s="37"/>
      <c r="G36" s="35">
        <v>0</v>
      </c>
      <c r="H36" s="36">
        <v>0</v>
      </c>
      <c r="I36" s="17">
        <f t="shared" si="0"/>
        <v>0</v>
      </c>
      <c r="J36" s="12" t="str">
        <f t="shared" si="1"/>
        <v>－　</v>
      </c>
      <c r="K36" s="1"/>
    </row>
    <row r="37" spans="1:11" ht="15" customHeight="1">
      <c r="A37" s="1"/>
      <c r="B37" s="10">
        <v>31</v>
      </c>
      <c r="C37" s="52">
        <v>21</v>
      </c>
      <c r="D37" s="6"/>
      <c r="E37" s="37" t="s">
        <v>21</v>
      </c>
      <c r="F37" s="37"/>
      <c r="G37" s="35">
        <v>0</v>
      </c>
      <c r="H37" s="36">
        <v>0</v>
      </c>
      <c r="I37" s="17">
        <f t="shared" si="0"/>
        <v>0</v>
      </c>
      <c r="J37" s="12" t="str">
        <f t="shared" si="1"/>
        <v>－　</v>
      </c>
      <c r="K37" s="1"/>
    </row>
    <row r="38" spans="1:11" ht="15" customHeight="1">
      <c r="A38" s="1"/>
      <c r="B38" s="10">
        <v>32</v>
      </c>
      <c r="C38" s="52">
        <v>24</v>
      </c>
      <c r="D38" s="6"/>
      <c r="E38" s="37" t="s">
        <v>23</v>
      </c>
      <c r="F38" s="37"/>
      <c r="G38" s="35">
        <v>0</v>
      </c>
      <c r="H38" s="36">
        <v>0</v>
      </c>
      <c r="I38" s="17">
        <f t="shared" si="0"/>
        <v>0</v>
      </c>
      <c r="J38" s="12" t="str">
        <f t="shared" si="1"/>
        <v>－　</v>
      </c>
      <c r="K38" s="1"/>
    </row>
    <row r="39" spans="1:11" ht="15" customHeight="1">
      <c r="A39" s="1"/>
      <c r="B39" s="10">
        <v>33</v>
      </c>
      <c r="C39" s="52">
        <v>26</v>
      </c>
      <c r="D39" s="6"/>
      <c r="E39" s="37" t="s">
        <v>25</v>
      </c>
      <c r="F39" s="37"/>
      <c r="G39" s="35">
        <v>0</v>
      </c>
      <c r="H39" s="36">
        <v>0</v>
      </c>
      <c r="I39" s="17">
        <f t="shared" ref="I39:I70" si="2">G39-H39</f>
        <v>0</v>
      </c>
      <c r="J39" s="12" t="str">
        <f t="shared" ref="J39:J70" si="3">IF(H39=0,IF(G39=0,"－　","皆増　"),IF(G39=0,"皆減　",ROUND(I39/H39*100,1)))</f>
        <v>－　</v>
      </c>
      <c r="K39" s="1"/>
    </row>
    <row r="40" spans="1:11" ht="15" customHeight="1">
      <c r="A40" s="1"/>
      <c r="B40" s="10">
        <v>34</v>
      </c>
      <c r="C40" s="52">
        <v>44</v>
      </c>
      <c r="D40" s="6"/>
      <c r="E40" s="37" t="s">
        <v>43</v>
      </c>
      <c r="F40" s="37"/>
      <c r="G40" s="33">
        <v>0</v>
      </c>
      <c r="H40" s="34">
        <v>0</v>
      </c>
      <c r="I40" s="17">
        <f t="shared" si="2"/>
        <v>0</v>
      </c>
      <c r="J40" s="12" t="str">
        <f t="shared" si="3"/>
        <v>－　</v>
      </c>
      <c r="K40" s="1"/>
    </row>
    <row r="41" spans="1:11" ht="15" customHeight="1">
      <c r="A41" s="1"/>
      <c r="B41" s="10">
        <v>35</v>
      </c>
      <c r="C41" s="52">
        <v>70</v>
      </c>
      <c r="D41" s="6"/>
      <c r="E41" s="37" t="s">
        <v>68</v>
      </c>
      <c r="F41" s="37"/>
      <c r="G41" s="33">
        <v>575794</v>
      </c>
      <c r="H41" s="34">
        <v>577558</v>
      </c>
      <c r="I41" s="17">
        <f t="shared" si="2"/>
        <v>-1764</v>
      </c>
      <c r="J41" s="12">
        <f t="shared" si="3"/>
        <v>-0.3</v>
      </c>
      <c r="K41" s="1"/>
    </row>
    <row r="42" spans="1:11" ht="15" customHeight="1">
      <c r="A42" s="1"/>
      <c r="B42" s="10">
        <v>36</v>
      </c>
      <c r="C42" s="52">
        <v>76</v>
      </c>
      <c r="D42" s="6"/>
      <c r="E42" s="37" t="s">
        <v>73</v>
      </c>
      <c r="F42" s="37"/>
      <c r="G42" s="35">
        <v>906541</v>
      </c>
      <c r="H42" s="36">
        <v>911153</v>
      </c>
      <c r="I42" s="17">
        <f t="shared" si="2"/>
        <v>-4612</v>
      </c>
      <c r="J42" s="12">
        <f t="shared" si="3"/>
        <v>-0.5</v>
      </c>
      <c r="K42" s="1"/>
    </row>
    <row r="43" spans="1:11" ht="15" customHeight="1">
      <c r="A43" s="1"/>
      <c r="B43" s="10">
        <v>37</v>
      </c>
      <c r="C43" s="52">
        <v>58</v>
      </c>
      <c r="D43" s="6"/>
      <c r="E43" s="37" t="s">
        <v>57</v>
      </c>
      <c r="F43" s="37"/>
      <c r="G43" s="33">
        <v>1227428</v>
      </c>
      <c r="H43" s="34">
        <v>1232045</v>
      </c>
      <c r="I43" s="17">
        <f t="shared" si="2"/>
        <v>-4617</v>
      </c>
      <c r="J43" s="12">
        <f t="shared" si="3"/>
        <v>-0.4</v>
      </c>
      <c r="K43" s="1"/>
    </row>
    <row r="44" spans="1:11" ht="15" customHeight="1">
      <c r="A44" s="1"/>
      <c r="B44" s="10">
        <v>38</v>
      </c>
      <c r="C44" s="52">
        <v>62</v>
      </c>
      <c r="D44" s="6"/>
      <c r="E44" s="37" t="s">
        <v>61</v>
      </c>
      <c r="F44" s="37"/>
      <c r="G44" s="35">
        <v>857858</v>
      </c>
      <c r="H44" s="36">
        <v>863510</v>
      </c>
      <c r="I44" s="17">
        <f t="shared" si="2"/>
        <v>-5652</v>
      </c>
      <c r="J44" s="12">
        <f t="shared" si="3"/>
        <v>-0.7</v>
      </c>
      <c r="K44" s="1"/>
    </row>
    <row r="45" spans="1:11" ht="15" customHeight="1">
      <c r="A45" s="1"/>
      <c r="B45" s="10">
        <v>39</v>
      </c>
      <c r="C45" s="53">
        <v>82</v>
      </c>
      <c r="D45" s="6"/>
      <c r="E45" s="37" t="s">
        <v>79</v>
      </c>
      <c r="F45" s="37"/>
      <c r="G45" s="33">
        <v>1406227</v>
      </c>
      <c r="H45" s="34">
        <v>1412017</v>
      </c>
      <c r="I45" s="16">
        <f t="shared" si="2"/>
        <v>-5790</v>
      </c>
      <c r="J45" s="12">
        <f t="shared" si="3"/>
        <v>-0.4</v>
      </c>
      <c r="K45" s="1"/>
    </row>
    <row r="46" spans="1:11" ht="15" customHeight="1">
      <c r="A46" s="1"/>
      <c r="B46" s="55">
        <v>40</v>
      </c>
      <c r="C46" s="52">
        <v>28</v>
      </c>
      <c r="D46" s="6"/>
      <c r="E46" s="37" t="s">
        <v>27</v>
      </c>
      <c r="F46" s="37"/>
      <c r="G46" s="35">
        <v>1630821</v>
      </c>
      <c r="H46" s="36">
        <v>1636899</v>
      </c>
      <c r="I46" s="17">
        <f t="shared" si="2"/>
        <v>-6078</v>
      </c>
      <c r="J46" s="12">
        <f t="shared" si="3"/>
        <v>-0.4</v>
      </c>
      <c r="K46" s="1"/>
    </row>
    <row r="47" spans="1:11" ht="13.9" customHeight="1">
      <c r="A47" s="1"/>
      <c r="B47" s="40">
        <v>41</v>
      </c>
      <c r="C47" s="54">
        <v>57</v>
      </c>
      <c r="D47" s="6"/>
      <c r="E47" s="37" t="s">
        <v>56</v>
      </c>
      <c r="F47" s="37"/>
      <c r="G47" s="35">
        <v>846312</v>
      </c>
      <c r="H47" s="36">
        <v>853123</v>
      </c>
      <c r="I47" s="17">
        <f t="shared" si="2"/>
        <v>-6811</v>
      </c>
      <c r="J47" s="12">
        <f t="shared" si="3"/>
        <v>-0.8</v>
      </c>
      <c r="K47" s="1"/>
    </row>
    <row r="48" spans="1:11" ht="13.9" customHeight="1">
      <c r="A48" s="1"/>
      <c r="B48" s="10">
        <v>42</v>
      </c>
      <c r="C48" s="52">
        <v>68</v>
      </c>
      <c r="D48" s="14"/>
      <c r="E48" s="32" t="s">
        <v>66</v>
      </c>
      <c r="F48" s="32"/>
      <c r="G48" s="28">
        <v>1292270</v>
      </c>
      <c r="H48" s="38">
        <v>1299777</v>
      </c>
      <c r="I48" s="17">
        <f t="shared" si="2"/>
        <v>-7507</v>
      </c>
      <c r="J48" s="12">
        <f t="shared" si="3"/>
        <v>-0.6</v>
      </c>
      <c r="K48" s="1"/>
    </row>
    <row r="49" spans="1:11" ht="13.9" customHeight="1">
      <c r="A49" s="1"/>
      <c r="B49" s="10">
        <v>43</v>
      </c>
      <c r="C49" s="52">
        <v>14</v>
      </c>
      <c r="D49" s="6"/>
      <c r="E49" s="37" t="s">
        <v>14</v>
      </c>
      <c r="F49" s="37"/>
      <c r="G49" s="30">
        <v>2141526</v>
      </c>
      <c r="H49" s="31">
        <v>2150177</v>
      </c>
      <c r="I49" s="17">
        <f t="shared" si="2"/>
        <v>-8651</v>
      </c>
      <c r="J49" s="12">
        <f t="shared" si="3"/>
        <v>-0.4</v>
      </c>
      <c r="K49" s="1"/>
    </row>
    <row r="50" spans="1:11" ht="13.9" customHeight="1">
      <c r="A50" s="1"/>
      <c r="B50" s="10">
        <v>44</v>
      </c>
      <c r="C50" s="52">
        <v>46</v>
      </c>
      <c r="D50" s="6"/>
      <c r="E50" s="37" t="s">
        <v>45</v>
      </c>
      <c r="F50" s="37"/>
      <c r="G50" s="30">
        <v>980662</v>
      </c>
      <c r="H50" s="31">
        <v>994447</v>
      </c>
      <c r="I50" s="17">
        <f t="shared" si="2"/>
        <v>-13785</v>
      </c>
      <c r="J50" s="12">
        <f t="shared" si="3"/>
        <v>-1.4</v>
      </c>
      <c r="K50" s="1"/>
    </row>
    <row r="51" spans="1:11" ht="13.9" customHeight="1">
      <c r="A51" s="1"/>
      <c r="B51" s="10">
        <v>45</v>
      </c>
      <c r="C51" s="52">
        <v>56</v>
      </c>
      <c r="D51" s="6"/>
      <c r="E51" s="37" t="s">
        <v>55</v>
      </c>
      <c r="F51" s="37"/>
      <c r="G51" s="28">
        <v>1131401</v>
      </c>
      <c r="H51" s="38">
        <v>1145793</v>
      </c>
      <c r="I51" s="17">
        <f t="shared" si="2"/>
        <v>-14392</v>
      </c>
      <c r="J51" s="12">
        <f t="shared" si="3"/>
        <v>-1.3</v>
      </c>
      <c r="K51" s="1"/>
    </row>
    <row r="52" spans="1:11" ht="13.9" customHeight="1">
      <c r="A52" s="1"/>
      <c r="B52" s="10">
        <v>46</v>
      </c>
      <c r="C52" s="52">
        <v>85</v>
      </c>
      <c r="D52" s="6"/>
      <c r="E52" s="37" t="s">
        <v>82</v>
      </c>
      <c r="F52" s="37"/>
      <c r="G52" s="28">
        <v>1970753</v>
      </c>
      <c r="H52" s="38">
        <v>1991979</v>
      </c>
      <c r="I52" s="17">
        <f t="shared" si="2"/>
        <v>-21226</v>
      </c>
      <c r="J52" s="12">
        <f t="shared" si="3"/>
        <v>-1.1000000000000001</v>
      </c>
      <c r="K52" s="1"/>
    </row>
    <row r="53" spans="1:11" ht="13.9" customHeight="1">
      <c r="A53" s="1"/>
      <c r="B53" s="10">
        <v>47</v>
      </c>
      <c r="C53" s="52">
        <v>50</v>
      </c>
      <c r="D53" s="14"/>
      <c r="E53" s="32" t="s">
        <v>49</v>
      </c>
      <c r="F53" s="32"/>
      <c r="G53" s="28">
        <v>967204</v>
      </c>
      <c r="H53" s="38">
        <v>990949</v>
      </c>
      <c r="I53" s="17">
        <f t="shared" si="2"/>
        <v>-23745</v>
      </c>
      <c r="J53" s="12">
        <f t="shared" si="3"/>
        <v>-2.4</v>
      </c>
      <c r="K53" s="1"/>
    </row>
    <row r="54" spans="1:11" ht="13.9" customHeight="1">
      <c r="A54" s="1"/>
      <c r="B54" s="10">
        <v>48</v>
      </c>
      <c r="C54" s="52">
        <v>30</v>
      </c>
      <c r="D54" s="6"/>
      <c r="E54" s="37" t="s">
        <v>29</v>
      </c>
      <c r="F54" s="37"/>
      <c r="G54" s="30">
        <v>1560688</v>
      </c>
      <c r="H54" s="31">
        <v>1600111</v>
      </c>
      <c r="I54" s="17">
        <f t="shared" si="2"/>
        <v>-39423</v>
      </c>
      <c r="J54" s="12">
        <f t="shared" si="3"/>
        <v>-2.5</v>
      </c>
      <c r="K54" s="1"/>
    </row>
    <row r="55" spans="1:11" ht="13.9" customHeight="1">
      <c r="A55" s="1"/>
      <c r="B55" s="10">
        <v>49</v>
      </c>
      <c r="C55" s="52">
        <v>83</v>
      </c>
      <c r="D55" s="6"/>
      <c r="E55" s="37" t="s">
        <v>80</v>
      </c>
      <c r="F55" s="37"/>
      <c r="G55" s="28">
        <v>1735544</v>
      </c>
      <c r="H55" s="38">
        <v>1777179</v>
      </c>
      <c r="I55" s="17">
        <f t="shared" si="2"/>
        <v>-41635</v>
      </c>
      <c r="J55" s="12">
        <f t="shared" si="3"/>
        <v>-2.2999999999999998</v>
      </c>
      <c r="K55" s="1"/>
    </row>
    <row r="56" spans="1:11" ht="13.9" customHeight="1">
      <c r="A56" s="1"/>
      <c r="B56" s="10">
        <v>50</v>
      </c>
      <c r="C56" s="52">
        <v>78</v>
      </c>
      <c r="D56" s="6"/>
      <c r="E56" s="37" t="s">
        <v>75</v>
      </c>
      <c r="F56" s="37"/>
      <c r="G56" s="30">
        <v>1660014</v>
      </c>
      <c r="H56" s="31">
        <v>1703611</v>
      </c>
      <c r="I56" s="17">
        <f t="shared" si="2"/>
        <v>-43597</v>
      </c>
      <c r="J56" s="12">
        <f t="shared" si="3"/>
        <v>-2.6</v>
      </c>
      <c r="K56" s="1"/>
    </row>
    <row r="57" spans="1:11" ht="13.9" customHeight="1">
      <c r="A57" s="1"/>
      <c r="B57" s="10">
        <v>51</v>
      </c>
      <c r="C57" s="52">
        <v>51</v>
      </c>
      <c r="D57" s="6"/>
      <c r="E57" s="37" t="s">
        <v>50</v>
      </c>
      <c r="F57" s="37"/>
      <c r="G57" s="30">
        <v>419630</v>
      </c>
      <c r="H57" s="31">
        <v>466547</v>
      </c>
      <c r="I57" s="17">
        <f t="shared" si="2"/>
        <v>-46917</v>
      </c>
      <c r="J57" s="12">
        <f t="shared" si="3"/>
        <v>-10.1</v>
      </c>
      <c r="K57" s="1"/>
    </row>
    <row r="58" spans="1:11" ht="13.9" customHeight="1">
      <c r="A58" s="1"/>
      <c r="B58" s="10">
        <v>52</v>
      </c>
      <c r="C58" s="52">
        <v>77</v>
      </c>
      <c r="D58" s="14"/>
      <c r="E58" s="32" t="s">
        <v>74</v>
      </c>
      <c r="F58" s="32"/>
      <c r="G58" s="28">
        <v>343438</v>
      </c>
      <c r="H58" s="38">
        <v>404136</v>
      </c>
      <c r="I58" s="17">
        <f t="shared" si="2"/>
        <v>-60698</v>
      </c>
      <c r="J58" s="12">
        <f t="shared" si="3"/>
        <v>-15</v>
      </c>
      <c r="K58" s="1"/>
    </row>
    <row r="59" spans="1:11" ht="13.9" customHeight="1">
      <c r="A59" s="1"/>
      <c r="B59" s="10">
        <v>53</v>
      </c>
      <c r="C59" s="52">
        <v>41</v>
      </c>
      <c r="D59" s="6"/>
      <c r="E59" s="37" t="s">
        <v>40</v>
      </c>
      <c r="F59" s="37"/>
      <c r="G59" s="28">
        <v>613071</v>
      </c>
      <c r="H59" s="38">
        <v>674303</v>
      </c>
      <c r="I59" s="17">
        <f t="shared" si="2"/>
        <v>-61232</v>
      </c>
      <c r="J59" s="12">
        <f t="shared" si="3"/>
        <v>-9.1</v>
      </c>
      <c r="K59" s="1"/>
    </row>
    <row r="60" spans="1:11" ht="13.9" customHeight="1">
      <c r="A60" s="1"/>
      <c r="B60" s="10">
        <v>54</v>
      </c>
      <c r="C60" s="52">
        <v>40</v>
      </c>
      <c r="D60" s="14"/>
      <c r="E60" s="32" t="s">
        <v>38</v>
      </c>
      <c r="F60" s="32"/>
      <c r="G60" s="28">
        <v>1508300</v>
      </c>
      <c r="H60" s="38">
        <v>1575504</v>
      </c>
      <c r="I60" s="17">
        <f t="shared" si="2"/>
        <v>-67204</v>
      </c>
      <c r="J60" s="12">
        <f t="shared" si="3"/>
        <v>-4.3</v>
      </c>
      <c r="K60" s="1"/>
    </row>
    <row r="61" spans="1:11" ht="13.9" customHeight="1">
      <c r="A61" s="1"/>
      <c r="B61" s="10">
        <v>55</v>
      </c>
      <c r="C61" s="52">
        <v>36</v>
      </c>
      <c r="D61" s="6"/>
      <c r="E61" s="37" t="s">
        <v>35</v>
      </c>
      <c r="F61" s="37"/>
      <c r="G61" s="30">
        <v>1860540</v>
      </c>
      <c r="H61" s="31">
        <v>1931018</v>
      </c>
      <c r="I61" s="17">
        <f t="shared" si="2"/>
        <v>-70478</v>
      </c>
      <c r="J61" s="12">
        <f t="shared" si="3"/>
        <v>-3.6</v>
      </c>
      <c r="K61" s="1"/>
    </row>
    <row r="62" spans="1:11" ht="13.9" customHeight="1">
      <c r="A62" s="1"/>
      <c r="B62" s="10">
        <v>56</v>
      </c>
      <c r="C62" s="52">
        <v>10</v>
      </c>
      <c r="D62" s="6"/>
      <c r="E62" s="37" t="s">
        <v>10</v>
      </c>
      <c r="F62" s="37"/>
      <c r="G62" s="30">
        <v>2241195</v>
      </c>
      <c r="H62" s="31">
        <v>2317320</v>
      </c>
      <c r="I62" s="17">
        <f t="shared" si="2"/>
        <v>-76125</v>
      </c>
      <c r="J62" s="12">
        <f t="shared" si="3"/>
        <v>-3.3</v>
      </c>
      <c r="K62" s="1"/>
    </row>
    <row r="63" spans="1:11" ht="13.9" customHeight="1">
      <c r="A63" s="1"/>
      <c r="B63" s="10">
        <v>57</v>
      </c>
      <c r="C63" s="52">
        <v>5</v>
      </c>
      <c r="D63" s="6"/>
      <c r="E63" s="37" t="s">
        <v>5</v>
      </c>
      <c r="F63" s="37"/>
      <c r="G63" s="28">
        <v>3109156</v>
      </c>
      <c r="H63" s="38">
        <v>3185521</v>
      </c>
      <c r="I63" s="17">
        <f t="shared" si="2"/>
        <v>-76365</v>
      </c>
      <c r="J63" s="12">
        <f t="shared" si="3"/>
        <v>-2.4</v>
      </c>
      <c r="K63" s="1"/>
    </row>
    <row r="64" spans="1:11" ht="13.9" customHeight="1">
      <c r="A64" s="1"/>
      <c r="B64" s="10">
        <v>58</v>
      </c>
      <c r="C64" s="52">
        <v>39</v>
      </c>
      <c r="D64" s="14"/>
      <c r="E64" s="32" t="s">
        <v>37</v>
      </c>
      <c r="F64" s="32"/>
      <c r="G64" s="30">
        <v>1103221</v>
      </c>
      <c r="H64" s="31">
        <v>1180946</v>
      </c>
      <c r="I64" s="17">
        <f t="shared" si="2"/>
        <v>-77725</v>
      </c>
      <c r="J64" s="12">
        <f t="shared" si="3"/>
        <v>-6.6</v>
      </c>
      <c r="K64" s="1"/>
    </row>
    <row r="65" spans="1:11" ht="13.9" customHeight="1">
      <c r="A65" s="1"/>
      <c r="B65" s="10">
        <v>59</v>
      </c>
      <c r="C65" s="52">
        <v>38</v>
      </c>
      <c r="D65" s="6"/>
      <c r="E65" s="37" t="s">
        <v>93</v>
      </c>
      <c r="F65" s="37"/>
      <c r="G65" s="30">
        <v>894009</v>
      </c>
      <c r="H65" s="31">
        <v>975298</v>
      </c>
      <c r="I65" s="16">
        <f t="shared" si="2"/>
        <v>-81289</v>
      </c>
      <c r="J65" s="12">
        <f t="shared" si="3"/>
        <v>-8.3000000000000007</v>
      </c>
      <c r="K65" s="1"/>
    </row>
    <row r="66" spans="1:11" ht="13.9" customHeight="1">
      <c r="A66" s="1"/>
      <c r="B66" s="10">
        <v>60</v>
      </c>
      <c r="C66" s="52">
        <v>31</v>
      </c>
      <c r="D66" s="6"/>
      <c r="E66" s="37" t="s">
        <v>30</v>
      </c>
      <c r="F66" s="37"/>
      <c r="G66" s="30">
        <v>0</v>
      </c>
      <c r="H66" s="31">
        <v>91565</v>
      </c>
      <c r="I66" s="17">
        <f t="shared" si="2"/>
        <v>-91565</v>
      </c>
      <c r="J66" s="12" t="str">
        <f t="shared" si="3"/>
        <v>皆減　</v>
      </c>
      <c r="K66" s="1"/>
    </row>
    <row r="67" spans="1:11" ht="13.9" customHeight="1">
      <c r="A67" s="1"/>
      <c r="B67" s="10">
        <v>61</v>
      </c>
      <c r="C67" s="52">
        <v>35</v>
      </c>
      <c r="D67" s="6"/>
      <c r="E67" s="37" t="s">
        <v>34</v>
      </c>
      <c r="F67" s="37"/>
      <c r="G67" s="28">
        <v>1799645</v>
      </c>
      <c r="H67" s="38">
        <v>1901411</v>
      </c>
      <c r="I67" s="17">
        <f t="shared" si="2"/>
        <v>-101766</v>
      </c>
      <c r="J67" s="12">
        <f t="shared" si="3"/>
        <v>-5.4</v>
      </c>
      <c r="K67" s="1"/>
    </row>
    <row r="68" spans="1:11" ht="13.9" customHeight="1">
      <c r="A68" s="1"/>
      <c r="B68" s="10">
        <v>62</v>
      </c>
      <c r="C68" s="52">
        <v>15</v>
      </c>
      <c r="D68" s="6"/>
      <c r="E68" s="37" t="s">
        <v>15</v>
      </c>
      <c r="F68" s="37"/>
      <c r="G68" s="30">
        <v>2194649</v>
      </c>
      <c r="H68" s="31">
        <v>2302701</v>
      </c>
      <c r="I68" s="17">
        <f t="shared" si="2"/>
        <v>-108052</v>
      </c>
      <c r="J68" s="12">
        <f t="shared" si="3"/>
        <v>-4.7</v>
      </c>
      <c r="K68" s="1"/>
    </row>
    <row r="69" spans="1:11" ht="13.9" customHeight="1">
      <c r="A69" s="1"/>
      <c r="B69" s="10">
        <v>63</v>
      </c>
      <c r="C69" s="52">
        <v>42</v>
      </c>
      <c r="D69" s="6"/>
      <c r="E69" s="37" t="s">
        <v>41</v>
      </c>
      <c r="F69" s="37"/>
      <c r="G69" s="28">
        <v>959336</v>
      </c>
      <c r="H69" s="38">
        <v>1090019</v>
      </c>
      <c r="I69" s="17">
        <f t="shared" si="2"/>
        <v>-130683</v>
      </c>
      <c r="J69" s="12">
        <f t="shared" si="3"/>
        <v>-12</v>
      </c>
      <c r="K69" s="1"/>
    </row>
    <row r="70" spans="1:11" ht="13.9" customHeight="1">
      <c r="A70" s="1"/>
      <c r="B70" s="10">
        <v>64</v>
      </c>
      <c r="C70" s="52">
        <v>20</v>
      </c>
      <c r="D70" s="6"/>
      <c r="E70" s="37" t="s">
        <v>20</v>
      </c>
      <c r="F70" s="37"/>
      <c r="G70" s="28">
        <v>1319998</v>
      </c>
      <c r="H70" s="38">
        <v>1456337</v>
      </c>
      <c r="I70" s="17">
        <f t="shared" si="2"/>
        <v>-136339</v>
      </c>
      <c r="J70" s="12">
        <f t="shared" si="3"/>
        <v>-9.4</v>
      </c>
      <c r="K70" s="1"/>
    </row>
    <row r="71" spans="1:11" ht="13.9" customHeight="1">
      <c r="A71" s="1"/>
      <c r="B71" s="10">
        <v>65</v>
      </c>
      <c r="C71" s="52">
        <v>32</v>
      </c>
      <c r="D71" s="6"/>
      <c r="E71" s="37" t="s">
        <v>31</v>
      </c>
      <c r="F71" s="37"/>
      <c r="G71" s="28">
        <v>3683845</v>
      </c>
      <c r="H71" s="38">
        <v>3824270</v>
      </c>
      <c r="I71" s="17">
        <f t="shared" ref="I71:I94" si="4">G71-H71</f>
        <v>-140425</v>
      </c>
      <c r="J71" s="12">
        <f t="shared" ref="J71:J94" si="5">IF(H71=0,IF(G71=0,"－　","皆増　"),IF(G71=0,"皆減　",ROUND(I71/H71*100,1)))</f>
        <v>-3.7</v>
      </c>
      <c r="K71" s="1"/>
    </row>
    <row r="72" spans="1:11" ht="13.9" customHeight="1">
      <c r="A72" s="1"/>
      <c r="B72" s="10">
        <v>66</v>
      </c>
      <c r="C72" s="52">
        <v>79</v>
      </c>
      <c r="D72" s="6"/>
      <c r="E72" s="37" t="s">
        <v>76</v>
      </c>
      <c r="F72" s="37"/>
      <c r="G72" s="30">
        <v>1137455</v>
      </c>
      <c r="H72" s="31">
        <v>1281731</v>
      </c>
      <c r="I72" s="17">
        <f t="shared" si="4"/>
        <v>-144276</v>
      </c>
      <c r="J72" s="12">
        <f t="shared" si="5"/>
        <v>-11.3</v>
      </c>
      <c r="K72" s="1"/>
    </row>
    <row r="73" spans="1:11" ht="13.9" customHeight="1">
      <c r="A73" s="1"/>
      <c r="B73" s="10">
        <v>67</v>
      </c>
      <c r="C73" s="52">
        <v>25</v>
      </c>
      <c r="D73" s="6"/>
      <c r="E73" s="37" t="s">
        <v>24</v>
      </c>
      <c r="F73" s="37"/>
      <c r="G73" s="28">
        <v>503805</v>
      </c>
      <c r="H73" s="38">
        <v>661931</v>
      </c>
      <c r="I73" s="17">
        <f t="shared" si="4"/>
        <v>-158126</v>
      </c>
      <c r="J73" s="12">
        <f t="shared" si="5"/>
        <v>-23.9</v>
      </c>
      <c r="K73" s="1"/>
    </row>
    <row r="74" spans="1:11" ht="13.9" customHeight="1">
      <c r="A74" s="1"/>
      <c r="B74" s="10">
        <v>68</v>
      </c>
      <c r="C74" s="52">
        <v>23</v>
      </c>
      <c r="D74" s="6"/>
      <c r="E74" s="37" t="s">
        <v>92</v>
      </c>
      <c r="F74" s="37"/>
      <c r="G74" s="30">
        <v>1707934</v>
      </c>
      <c r="H74" s="31">
        <v>1867138</v>
      </c>
      <c r="I74" s="17">
        <f t="shared" si="4"/>
        <v>-159204</v>
      </c>
      <c r="J74" s="12">
        <f t="shared" si="5"/>
        <v>-8.5</v>
      </c>
      <c r="K74" s="1"/>
    </row>
    <row r="75" spans="1:11" ht="13.9" customHeight="1">
      <c r="A75" s="1"/>
      <c r="B75" s="10">
        <v>69</v>
      </c>
      <c r="C75" s="52">
        <v>81</v>
      </c>
      <c r="D75" s="14"/>
      <c r="E75" s="32" t="s">
        <v>78</v>
      </c>
      <c r="F75" s="32"/>
      <c r="G75" s="28">
        <v>1013887</v>
      </c>
      <c r="H75" s="38">
        <v>1195486</v>
      </c>
      <c r="I75" s="17">
        <f t="shared" si="4"/>
        <v>-181599</v>
      </c>
      <c r="J75" s="12">
        <f t="shared" si="5"/>
        <v>-15.2</v>
      </c>
      <c r="K75" s="1"/>
    </row>
    <row r="76" spans="1:11" ht="13.9" customHeight="1">
      <c r="A76" s="1"/>
      <c r="B76" s="10">
        <v>70</v>
      </c>
      <c r="C76" s="52">
        <v>48</v>
      </c>
      <c r="D76" s="6"/>
      <c r="E76" s="37" t="s">
        <v>47</v>
      </c>
      <c r="F76" s="37"/>
      <c r="G76" s="28">
        <v>542538</v>
      </c>
      <c r="H76" s="38">
        <v>729382</v>
      </c>
      <c r="I76" s="17">
        <f t="shared" si="4"/>
        <v>-186844</v>
      </c>
      <c r="J76" s="12">
        <f t="shared" si="5"/>
        <v>-25.6</v>
      </c>
      <c r="K76" s="1"/>
    </row>
    <row r="77" spans="1:11" ht="13.9" customHeight="1">
      <c r="A77" s="1"/>
      <c r="B77" s="10">
        <v>71</v>
      </c>
      <c r="C77" s="52">
        <v>37</v>
      </c>
      <c r="D77" s="6"/>
      <c r="E77" s="37" t="s">
        <v>36</v>
      </c>
      <c r="F77" s="37"/>
      <c r="G77" s="28">
        <v>1847606</v>
      </c>
      <c r="H77" s="38">
        <v>2047190</v>
      </c>
      <c r="I77" s="17">
        <f t="shared" si="4"/>
        <v>-199584</v>
      </c>
      <c r="J77" s="12">
        <f t="shared" si="5"/>
        <v>-9.6999999999999993</v>
      </c>
      <c r="K77" s="1"/>
    </row>
    <row r="78" spans="1:11" ht="13.9" customHeight="1">
      <c r="A78" s="1"/>
      <c r="B78" s="10">
        <v>72</v>
      </c>
      <c r="C78" s="52">
        <v>3</v>
      </c>
      <c r="D78" s="6"/>
      <c r="E78" s="37" t="s">
        <v>3</v>
      </c>
      <c r="F78" s="37"/>
      <c r="G78" s="30">
        <v>1257221</v>
      </c>
      <c r="H78" s="31">
        <v>1461671</v>
      </c>
      <c r="I78" s="17">
        <f t="shared" si="4"/>
        <v>-204450</v>
      </c>
      <c r="J78" s="12">
        <f t="shared" si="5"/>
        <v>-14</v>
      </c>
      <c r="K78" s="1"/>
    </row>
    <row r="79" spans="1:11" ht="13.9" customHeight="1">
      <c r="A79" s="1"/>
      <c r="B79" s="10">
        <v>73</v>
      </c>
      <c r="C79" s="52">
        <v>43</v>
      </c>
      <c r="D79" s="6"/>
      <c r="E79" s="37" t="s">
        <v>42</v>
      </c>
      <c r="F79" s="37"/>
      <c r="G79" s="28">
        <v>137089</v>
      </c>
      <c r="H79" s="38">
        <v>344045</v>
      </c>
      <c r="I79" s="17">
        <f t="shared" si="4"/>
        <v>-206956</v>
      </c>
      <c r="J79" s="12">
        <f t="shared" si="5"/>
        <v>-60.2</v>
      </c>
      <c r="K79" s="1"/>
    </row>
    <row r="80" spans="1:11" ht="13.9" customHeight="1">
      <c r="A80" s="1"/>
      <c r="B80" s="10">
        <v>74</v>
      </c>
      <c r="C80" s="52">
        <v>12</v>
      </c>
      <c r="D80" s="6"/>
      <c r="E80" s="37" t="s">
        <v>12</v>
      </c>
      <c r="F80" s="37"/>
      <c r="G80" s="30">
        <v>5067145</v>
      </c>
      <c r="H80" s="31">
        <v>5295763</v>
      </c>
      <c r="I80" s="17">
        <f t="shared" si="4"/>
        <v>-228618</v>
      </c>
      <c r="J80" s="12">
        <f t="shared" si="5"/>
        <v>-4.3</v>
      </c>
      <c r="K80" s="1"/>
    </row>
    <row r="81" spans="1:11" ht="13.9" customHeight="1">
      <c r="A81" s="1"/>
      <c r="B81" s="10">
        <v>75</v>
      </c>
      <c r="C81" s="52">
        <v>63</v>
      </c>
      <c r="D81" s="6"/>
      <c r="E81" s="37" t="s">
        <v>62</v>
      </c>
      <c r="F81" s="37"/>
      <c r="G81" s="28">
        <v>401039</v>
      </c>
      <c r="H81" s="38">
        <v>639510</v>
      </c>
      <c r="I81" s="17">
        <f t="shared" si="4"/>
        <v>-238471</v>
      </c>
      <c r="J81" s="12">
        <f t="shared" si="5"/>
        <v>-37.299999999999997</v>
      </c>
      <c r="K81" s="1"/>
    </row>
    <row r="82" spans="1:11" ht="13.9" customHeight="1">
      <c r="A82" s="1"/>
      <c r="B82" s="10">
        <v>76</v>
      </c>
      <c r="C82" s="52">
        <v>9</v>
      </c>
      <c r="D82" s="6"/>
      <c r="E82" s="37" t="s">
        <v>9</v>
      </c>
      <c r="F82" s="37"/>
      <c r="G82" s="28">
        <v>2127726</v>
      </c>
      <c r="H82" s="38">
        <v>2371785</v>
      </c>
      <c r="I82" s="17">
        <f t="shared" si="4"/>
        <v>-244059</v>
      </c>
      <c r="J82" s="12">
        <f t="shared" si="5"/>
        <v>-10.3</v>
      </c>
      <c r="K82" s="1"/>
    </row>
    <row r="83" spans="1:11" ht="13.9" customHeight="1">
      <c r="A83" s="1"/>
      <c r="B83" s="10">
        <v>77</v>
      </c>
      <c r="C83" s="52">
        <v>1</v>
      </c>
      <c r="D83" s="6"/>
      <c r="E83" s="37" t="s">
        <v>91</v>
      </c>
      <c r="F83" s="37"/>
      <c r="G83" s="28">
        <v>2779299</v>
      </c>
      <c r="H83" s="38">
        <v>3066078</v>
      </c>
      <c r="I83" s="17">
        <f t="shared" si="4"/>
        <v>-286779</v>
      </c>
      <c r="J83" s="12">
        <f t="shared" si="5"/>
        <v>-9.4</v>
      </c>
      <c r="K83" s="1"/>
    </row>
    <row r="84" spans="1:11" ht="13.9" customHeight="1">
      <c r="A84" s="1"/>
      <c r="B84" s="10">
        <v>78</v>
      </c>
      <c r="C84" s="52">
        <v>27</v>
      </c>
      <c r="D84" s="6"/>
      <c r="E84" s="37" t="s">
        <v>26</v>
      </c>
      <c r="F84" s="37"/>
      <c r="G84" s="28">
        <v>1143812</v>
      </c>
      <c r="H84" s="38">
        <v>1502799</v>
      </c>
      <c r="I84" s="17">
        <f t="shared" si="4"/>
        <v>-358987</v>
      </c>
      <c r="J84" s="12">
        <f t="shared" si="5"/>
        <v>-23.9</v>
      </c>
      <c r="K84" s="1"/>
    </row>
    <row r="85" spans="1:11" ht="13.9" customHeight="1">
      <c r="A85" s="1"/>
      <c r="B85" s="10">
        <v>79</v>
      </c>
      <c r="C85" s="52">
        <v>11</v>
      </c>
      <c r="D85" s="6"/>
      <c r="E85" s="37" t="s">
        <v>11</v>
      </c>
      <c r="F85" s="37"/>
      <c r="G85" s="28">
        <v>1186575</v>
      </c>
      <c r="H85" s="38">
        <v>1556627</v>
      </c>
      <c r="I85" s="17">
        <f t="shared" si="4"/>
        <v>-370052</v>
      </c>
      <c r="J85" s="12">
        <f t="shared" si="5"/>
        <v>-23.8</v>
      </c>
      <c r="K85" s="1"/>
    </row>
    <row r="86" spans="1:11" ht="13.9" customHeight="1">
      <c r="A86" s="1"/>
      <c r="B86" s="10">
        <v>80</v>
      </c>
      <c r="C86" s="52">
        <v>22</v>
      </c>
      <c r="D86" s="6"/>
      <c r="E86" s="37" t="s">
        <v>22</v>
      </c>
      <c r="F86" s="37"/>
      <c r="G86" s="30">
        <v>526084</v>
      </c>
      <c r="H86" s="31">
        <v>1124181</v>
      </c>
      <c r="I86" s="17">
        <f t="shared" si="4"/>
        <v>-598097</v>
      </c>
      <c r="J86" s="12">
        <f t="shared" si="5"/>
        <v>-53.2</v>
      </c>
      <c r="K86" s="1"/>
    </row>
    <row r="87" spans="1:11" ht="13.9" customHeight="1">
      <c r="A87" s="1"/>
      <c r="B87" s="10">
        <v>81</v>
      </c>
      <c r="C87" s="52">
        <v>34</v>
      </c>
      <c r="D87" s="14"/>
      <c r="E87" s="32" t="s">
        <v>33</v>
      </c>
      <c r="F87" s="32"/>
      <c r="G87" s="30">
        <v>2197745</v>
      </c>
      <c r="H87" s="31">
        <v>2948141</v>
      </c>
      <c r="I87" s="17">
        <f t="shared" si="4"/>
        <v>-750396</v>
      </c>
      <c r="J87" s="12">
        <f t="shared" si="5"/>
        <v>-25.5</v>
      </c>
      <c r="K87" s="1"/>
    </row>
    <row r="88" spans="1:11" ht="13.9" customHeight="1">
      <c r="A88" s="1"/>
      <c r="B88" s="10">
        <v>82</v>
      </c>
      <c r="C88" s="52">
        <v>19</v>
      </c>
      <c r="D88" s="6"/>
      <c r="E88" s="37" t="s">
        <v>19</v>
      </c>
      <c r="F88" s="37"/>
      <c r="G88" s="30">
        <v>3784400</v>
      </c>
      <c r="H88" s="31">
        <v>5040583</v>
      </c>
      <c r="I88" s="17">
        <f t="shared" si="4"/>
        <v>-1256183</v>
      </c>
      <c r="J88" s="12">
        <f t="shared" si="5"/>
        <v>-24.9</v>
      </c>
      <c r="K88" s="1"/>
    </row>
    <row r="89" spans="1:11" ht="13.9" customHeight="1">
      <c r="A89" s="1"/>
      <c r="B89" s="10">
        <v>83</v>
      </c>
      <c r="C89" s="52">
        <v>4</v>
      </c>
      <c r="D89" s="14"/>
      <c r="E89" s="32" t="s">
        <v>4</v>
      </c>
      <c r="F89" s="32"/>
      <c r="G89" s="28">
        <v>29495</v>
      </c>
      <c r="H89" s="38">
        <v>1287120</v>
      </c>
      <c r="I89" s="17">
        <f t="shared" si="4"/>
        <v>-1257625</v>
      </c>
      <c r="J89" s="12">
        <f t="shared" si="5"/>
        <v>-97.7</v>
      </c>
      <c r="K89" s="1"/>
    </row>
    <row r="90" spans="1:11" ht="13.9" customHeight="1">
      <c r="A90" s="1"/>
      <c r="B90" s="10">
        <v>84</v>
      </c>
      <c r="C90" s="52">
        <v>18</v>
      </c>
      <c r="D90" s="6"/>
      <c r="E90" s="37" t="s">
        <v>18</v>
      </c>
      <c r="F90" s="37"/>
      <c r="G90" s="30">
        <v>1543141</v>
      </c>
      <c r="H90" s="31">
        <v>2846671</v>
      </c>
      <c r="I90" s="16">
        <f t="shared" si="4"/>
        <v>-1303530</v>
      </c>
      <c r="J90" s="12">
        <f t="shared" si="5"/>
        <v>-45.8</v>
      </c>
      <c r="K90" s="1"/>
    </row>
    <row r="91" spans="1:11" ht="13.9" customHeight="1" thickBot="1">
      <c r="A91" s="1"/>
      <c r="B91" s="10">
        <v>85</v>
      </c>
      <c r="C91" s="9">
        <v>2</v>
      </c>
      <c r="D91" s="5"/>
      <c r="E91" s="37" t="s">
        <v>2</v>
      </c>
      <c r="F91" s="37"/>
      <c r="G91" s="30">
        <v>501598</v>
      </c>
      <c r="H91" s="31">
        <v>2179084</v>
      </c>
      <c r="I91" s="17">
        <f t="shared" si="4"/>
        <v>-1677486</v>
      </c>
      <c r="J91" s="12">
        <f t="shared" si="5"/>
        <v>-77</v>
      </c>
      <c r="K91" s="1"/>
    </row>
    <row r="92" spans="1:11" ht="15" customHeight="1" thickTop="1">
      <c r="A92" s="1"/>
      <c r="B92" s="18" t="s">
        <v>39</v>
      </c>
      <c r="C92" s="19"/>
      <c r="D92" s="19"/>
      <c r="E92" s="20" t="s">
        <v>94</v>
      </c>
      <c r="F92" s="20"/>
      <c r="G92" s="39">
        <v>66276319</v>
      </c>
      <c r="H92" s="39">
        <v>75568218</v>
      </c>
      <c r="I92" s="21">
        <f t="shared" si="4"/>
        <v>-9291899</v>
      </c>
      <c r="J92" s="22">
        <f t="shared" si="5"/>
        <v>-12.3</v>
      </c>
      <c r="K92" s="1"/>
    </row>
    <row r="93" spans="1:11" ht="13.9" customHeight="1">
      <c r="A93" s="1"/>
      <c r="B93" s="8" t="s">
        <v>39</v>
      </c>
      <c r="C93" s="13"/>
      <c r="D93" s="13"/>
      <c r="E93" s="14" t="s">
        <v>83</v>
      </c>
      <c r="F93" s="14"/>
      <c r="G93" s="38">
        <v>41597949</v>
      </c>
      <c r="H93" s="38">
        <v>42077078</v>
      </c>
      <c r="I93" s="17">
        <f t="shared" si="4"/>
        <v>-479129</v>
      </c>
      <c r="J93" s="12">
        <f t="shared" si="5"/>
        <v>-1.1000000000000001</v>
      </c>
      <c r="K93" s="1"/>
    </row>
    <row r="94" spans="1:11" ht="13.9" customHeight="1">
      <c r="A94" s="1"/>
      <c r="B94" s="7" t="s">
        <v>39</v>
      </c>
      <c r="C94" s="5"/>
      <c r="D94" s="5"/>
      <c r="E94" s="6" t="s">
        <v>84</v>
      </c>
      <c r="F94" s="6"/>
      <c r="G94" s="25">
        <f>SUM(G7:G91)</f>
        <v>107874268</v>
      </c>
      <c r="H94" s="25">
        <f>SUM(H7:H91)</f>
        <v>117645296</v>
      </c>
      <c r="I94" s="25">
        <f t="shared" si="4"/>
        <v>-9771028</v>
      </c>
      <c r="J94" s="12">
        <f t="shared" si="5"/>
        <v>-8.3000000000000007</v>
      </c>
      <c r="K94" s="1"/>
    </row>
    <row r="95" spans="1:11" ht="13.9" customHeight="1">
      <c r="A95" s="1"/>
      <c r="B95" s="11"/>
      <c r="C95" s="11"/>
      <c r="D95" s="11"/>
      <c r="E95" s="11"/>
      <c r="F95" s="11"/>
      <c r="G95" s="23"/>
      <c r="H95" s="23"/>
      <c r="I95" s="23"/>
      <c r="J95" s="24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3">
    <mergeCell ref="B2:J2"/>
    <mergeCell ref="C4:C5"/>
    <mergeCell ref="B4:B6"/>
  </mergeCells>
  <phoneticPr fontId="5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view="pageBreakPreview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625" defaultRowHeight="14.25"/>
  <cols>
    <col min="1" max="1" width="2.625" style="2" customWidth="1"/>
    <col min="2" max="3" width="5.625" style="2" customWidth="1"/>
    <col min="4" max="4" width="1.625" style="2" customWidth="1"/>
    <col min="5" max="5" width="10.25" style="2" customWidth="1"/>
    <col min="6" max="6" width="1.625" style="2" customWidth="1"/>
    <col min="7" max="8" width="14.625" style="2" customWidth="1"/>
    <col min="9" max="9" width="13.875" style="2" customWidth="1"/>
    <col min="10" max="10" width="12.625" style="2" customWidth="1"/>
    <col min="11" max="11" width="2.625" style="2" customWidth="1"/>
    <col min="12" max="16384" width="10.625" style="2"/>
  </cols>
  <sheetData>
    <row r="1" spans="1:20">
      <c r="A1" s="1"/>
      <c r="B1" s="1" t="s">
        <v>100</v>
      </c>
      <c r="C1" s="1"/>
      <c r="D1" s="1"/>
      <c r="E1" s="1"/>
      <c r="F1" s="1"/>
      <c r="G1" s="1"/>
      <c r="H1" s="1"/>
      <c r="I1" s="1"/>
      <c r="J1" s="1"/>
      <c r="K1" s="1"/>
    </row>
    <row r="2" spans="1:20">
      <c r="A2" s="1"/>
      <c r="B2" s="467" t="s">
        <v>108</v>
      </c>
      <c r="C2" s="467"/>
      <c r="D2" s="467"/>
      <c r="E2" s="467"/>
      <c r="F2" s="467"/>
      <c r="G2" s="467"/>
      <c r="H2" s="467"/>
      <c r="I2" s="467"/>
      <c r="J2" s="467"/>
      <c r="K2" s="1"/>
    </row>
    <row r="3" spans="1:20">
      <c r="A3" s="1"/>
      <c r="B3" s="1"/>
      <c r="C3" s="1"/>
      <c r="D3" s="1"/>
      <c r="E3" s="1"/>
      <c r="F3" s="1"/>
      <c r="G3" s="1"/>
      <c r="H3" s="1"/>
      <c r="I3" s="1" t="s">
        <v>97</v>
      </c>
      <c r="J3" s="1"/>
      <c r="K3" s="1"/>
    </row>
    <row r="4" spans="1:20">
      <c r="A4" s="1"/>
      <c r="B4" s="468" t="s">
        <v>98</v>
      </c>
      <c r="C4" s="471" t="s">
        <v>104</v>
      </c>
      <c r="D4" s="41"/>
      <c r="E4" s="41"/>
      <c r="F4" s="41"/>
      <c r="G4" s="42" t="s">
        <v>101</v>
      </c>
      <c r="H4" s="42" t="s">
        <v>102</v>
      </c>
      <c r="I4" s="43" t="s">
        <v>85</v>
      </c>
      <c r="J4" s="44" t="s">
        <v>86</v>
      </c>
      <c r="K4" s="1"/>
    </row>
    <row r="5" spans="1:20">
      <c r="A5" s="1"/>
      <c r="B5" s="469"/>
      <c r="C5" s="472"/>
      <c r="D5" s="11"/>
      <c r="E5" s="11" t="s">
        <v>0</v>
      </c>
      <c r="F5" s="11"/>
      <c r="G5" s="3" t="s">
        <v>107</v>
      </c>
      <c r="H5" s="3" t="s">
        <v>109</v>
      </c>
      <c r="I5" s="4" t="s">
        <v>87</v>
      </c>
      <c r="J5" s="45" t="s">
        <v>88</v>
      </c>
      <c r="K5" s="1"/>
    </row>
    <row r="6" spans="1:20">
      <c r="A6" s="1"/>
      <c r="B6" s="470"/>
      <c r="C6" s="56" t="s">
        <v>106</v>
      </c>
      <c r="D6" s="27"/>
      <c r="E6" s="27"/>
      <c r="F6" s="27"/>
      <c r="G6" s="46" t="s">
        <v>1</v>
      </c>
      <c r="H6" s="47" t="s">
        <v>111</v>
      </c>
      <c r="I6" s="47" t="s">
        <v>89</v>
      </c>
      <c r="J6" s="48" t="s">
        <v>90</v>
      </c>
      <c r="K6" s="1"/>
    </row>
    <row r="7" spans="1:20" ht="15" customHeight="1">
      <c r="A7" s="1"/>
      <c r="B7" s="9">
        <v>1</v>
      </c>
      <c r="C7" s="52">
        <v>61</v>
      </c>
      <c r="D7" s="14"/>
      <c r="E7" s="32" t="s">
        <v>60</v>
      </c>
      <c r="F7" s="32"/>
      <c r="G7" s="35">
        <v>291584</v>
      </c>
      <c r="H7" s="36">
        <v>150331</v>
      </c>
      <c r="I7" s="17">
        <f t="shared" ref="I7:I38" si="0">G7-H7</f>
        <v>141253</v>
      </c>
      <c r="J7" s="12">
        <f t="shared" ref="J7:J38" si="1">IF(H7=0,IF(G7=0,"－　","皆増　"),IF(G7=0,"皆減　",ROUND(I7/H7*100,1)))</f>
        <v>94</v>
      </c>
      <c r="K7" s="1"/>
      <c r="M7" s="52">
        <v>31</v>
      </c>
      <c r="N7" s="14"/>
      <c r="O7" s="32" t="s">
        <v>30</v>
      </c>
      <c r="P7" s="32"/>
      <c r="Q7" s="35">
        <v>0</v>
      </c>
      <c r="R7" s="36">
        <v>91565</v>
      </c>
      <c r="S7" s="17">
        <f t="shared" ref="S7:S13" si="2">Q7-R7</f>
        <v>-91565</v>
      </c>
      <c r="T7" s="12" t="str">
        <f t="shared" ref="T7:T13" si="3">IF(R7=0,IF(Q7=0,"－　","皆増　"),IF(Q7=0,"皆減　",ROUND(S7/R7*100,1)))</f>
        <v>皆減　</v>
      </c>
    </row>
    <row r="8" spans="1:20" ht="15" customHeight="1">
      <c r="A8" s="1"/>
      <c r="B8" s="51">
        <v>2</v>
      </c>
      <c r="C8" s="52">
        <v>67</v>
      </c>
      <c r="D8" s="6"/>
      <c r="E8" s="37" t="s">
        <v>65</v>
      </c>
      <c r="F8" s="37"/>
      <c r="G8" s="33">
        <v>647375</v>
      </c>
      <c r="H8" s="34">
        <v>558404</v>
      </c>
      <c r="I8" s="17">
        <f t="shared" si="0"/>
        <v>88971</v>
      </c>
      <c r="J8" s="12">
        <f t="shared" si="1"/>
        <v>15.9</v>
      </c>
      <c r="K8" s="1"/>
      <c r="M8" s="52">
        <v>7</v>
      </c>
      <c r="N8" s="6"/>
      <c r="O8" s="37" t="s">
        <v>7</v>
      </c>
      <c r="P8" s="37"/>
      <c r="Q8" s="33">
        <v>0</v>
      </c>
      <c r="R8" s="34">
        <v>0</v>
      </c>
      <c r="S8" s="17">
        <f t="shared" si="2"/>
        <v>0</v>
      </c>
      <c r="T8" s="12" t="str">
        <f t="shared" si="3"/>
        <v>－　</v>
      </c>
    </row>
    <row r="9" spans="1:20" ht="15" customHeight="1">
      <c r="A9" s="1"/>
      <c r="B9" s="51">
        <v>3</v>
      </c>
      <c r="C9" s="52">
        <v>33</v>
      </c>
      <c r="D9" s="6"/>
      <c r="E9" s="37" t="s">
        <v>32</v>
      </c>
      <c r="F9" s="37"/>
      <c r="G9" s="33">
        <v>1594215</v>
      </c>
      <c r="H9" s="34">
        <v>1382748</v>
      </c>
      <c r="I9" s="17">
        <f t="shared" si="0"/>
        <v>211467</v>
      </c>
      <c r="J9" s="12">
        <f t="shared" si="1"/>
        <v>15.3</v>
      </c>
      <c r="K9" s="1"/>
      <c r="M9" s="52">
        <v>13</v>
      </c>
      <c r="N9" s="6"/>
      <c r="O9" s="37" t="s">
        <v>13</v>
      </c>
      <c r="P9" s="37"/>
      <c r="Q9" s="33">
        <v>0</v>
      </c>
      <c r="R9" s="34">
        <v>0</v>
      </c>
      <c r="S9" s="17">
        <f t="shared" si="2"/>
        <v>0</v>
      </c>
      <c r="T9" s="12" t="str">
        <f t="shared" si="3"/>
        <v>－　</v>
      </c>
    </row>
    <row r="10" spans="1:20" ht="15" customHeight="1">
      <c r="A10" s="1"/>
      <c r="B10" s="51">
        <v>4</v>
      </c>
      <c r="C10" s="52">
        <v>66</v>
      </c>
      <c r="D10" s="6"/>
      <c r="E10" s="37" t="s">
        <v>95</v>
      </c>
      <c r="F10" s="37"/>
      <c r="G10" s="35">
        <v>679658</v>
      </c>
      <c r="H10" s="36">
        <v>607602</v>
      </c>
      <c r="I10" s="17">
        <f t="shared" si="0"/>
        <v>72056</v>
      </c>
      <c r="J10" s="12">
        <f t="shared" si="1"/>
        <v>11.9</v>
      </c>
      <c r="K10" s="1"/>
      <c r="M10" s="52">
        <v>21</v>
      </c>
      <c r="N10" s="6"/>
      <c r="O10" s="37" t="s">
        <v>21</v>
      </c>
      <c r="P10" s="37"/>
      <c r="Q10" s="35">
        <v>0</v>
      </c>
      <c r="R10" s="36">
        <v>0</v>
      </c>
      <c r="S10" s="17">
        <f t="shared" si="2"/>
        <v>0</v>
      </c>
      <c r="T10" s="12" t="str">
        <f t="shared" si="3"/>
        <v>－　</v>
      </c>
    </row>
    <row r="11" spans="1:20" ht="15" customHeight="1">
      <c r="A11" s="1"/>
      <c r="B11" s="51">
        <v>5</v>
      </c>
      <c r="C11" s="52">
        <v>47</v>
      </c>
      <c r="D11" s="6"/>
      <c r="E11" s="37" t="s">
        <v>46</v>
      </c>
      <c r="F11" s="37"/>
      <c r="G11" s="35">
        <v>219820</v>
      </c>
      <c r="H11" s="36">
        <v>197456</v>
      </c>
      <c r="I11" s="17">
        <f t="shared" si="0"/>
        <v>22364</v>
      </c>
      <c r="J11" s="12">
        <f t="shared" si="1"/>
        <v>11.3</v>
      </c>
      <c r="K11" s="1"/>
      <c r="M11" s="52">
        <v>24</v>
      </c>
      <c r="N11" s="6"/>
      <c r="O11" s="37" t="s">
        <v>23</v>
      </c>
      <c r="P11" s="37"/>
      <c r="Q11" s="35">
        <v>0</v>
      </c>
      <c r="R11" s="36">
        <v>0</v>
      </c>
      <c r="S11" s="17">
        <f t="shared" si="2"/>
        <v>0</v>
      </c>
      <c r="T11" s="12" t="str">
        <f t="shared" si="3"/>
        <v>－　</v>
      </c>
    </row>
    <row r="12" spans="1:20" ht="15" customHeight="1">
      <c r="A12" s="1"/>
      <c r="B12" s="51">
        <v>6</v>
      </c>
      <c r="C12" s="52">
        <v>55</v>
      </c>
      <c r="D12" s="6"/>
      <c r="E12" s="37" t="s">
        <v>54</v>
      </c>
      <c r="F12" s="37"/>
      <c r="G12" s="33">
        <v>489977</v>
      </c>
      <c r="H12" s="34">
        <v>440060</v>
      </c>
      <c r="I12" s="17">
        <f t="shared" si="0"/>
        <v>49917</v>
      </c>
      <c r="J12" s="12">
        <f t="shared" si="1"/>
        <v>11.3</v>
      </c>
      <c r="K12" s="1"/>
      <c r="M12" s="52">
        <v>26</v>
      </c>
      <c r="N12" s="6"/>
      <c r="O12" s="37" t="s">
        <v>25</v>
      </c>
      <c r="P12" s="37"/>
      <c r="Q12" s="33">
        <v>0</v>
      </c>
      <c r="R12" s="34">
        <v>0</v>
      </c>
      <c r="S12" s="17">
        <f t="shared" si="2"/>
        <v>0</v>
      </c>
      <c r="T12" s="12" t="str">
        <f t="shared" si="3"/>
        <v>－　</v>
      </c>
    </row>
    <row r="13" spans="1:20" ht="15" customHeight="1">
      <c r="A13" s="1"/>
      <c r="B13" s="51">
        <v>7</v>
      </c>
      <c r="C13" s="52">
        <v>8</v>
      </c>
      <c r="D13" s="6"/>
      <c r="E13" s="37" t="s">
        <v>8</v>
      </c>
      <c r="F13" s="37"/>
      <c r="G13" s="33">
        <v>2576546</v>
      </c>
      <c r="H13" s="34">
        <v>2373064</v>
      </c>
      <c r="I13" s="17">
        <f t="shared" si="0"/>
        <v>203482</v>
      </c>
      <c r="J13" s="12">
        <f t="shared" si="1"/>
        <v>8.6</v>
      </c>
      <c r="K13" s="1"/>
      <c r="M13" s="52">
        <v>44</v>
      </c>
      <c r="N13" s="6"/>
      <c r="O13" s="37" t="s">
        <v>43</v>
      </c>
      <c r="P13" s="37"/>
      <c r="Q13" s="33">
        <v>0</v>
      </c>
      <c r="R13" s="34">
        <v>0</v>
      </c>
      <c r="S13" s="17">
        <f t="shared" si="2"/>
        <v>0</v>
      </c>
      <c r="T13" s="12" t="str">
        <f t="shared" si="3"/>
        <v>－　</v>
      </c>
    </row>
    <row r="14" spans="1:20" ht="15" customHeight="1">
      <c r="A14" s="1"/>
      <c r="B14" s="51">
        <v>8</v>
      </c>
      <c r="C14" s="52">
        <v>65</v>
      </c>
      <c r="D14" s="6"/>
      <c r="E14" s="37" t="s">
        <v>64</v>
      </c>
      <c r="F14" s="37"/>
      <c r="G14" s="35">
        <v>770373</v>
      </c>
      <c r="H14" s="36">
        <v>711231</v>
      </c>
      <c r="I14" s="17">
        <f t="shared" si="0"/>
        <v>59142</v>
      </c>
      <c r="J14" s="12">
        <f t="shared" si="1"/>
        <v>8.3000000000000007</v>
      </c>
      <c r="K14" s="1"/>
    </row>
    <row r="15" spans="1:20" ht="15" customHeight="1">
      <c r="A15" s="1"/>
      <c r="B15" s="51">
        <v>9</v>
      </c>
      <c r="C15" s="52">
        <v>54</v>
      </c>
      <c r="D15" s="6"/>
      <c r="E15" s="37" t="s">
        <v>53</v>
      </c>
      <c r="F15" s="37"/>
      <c r="G15" s="35">
        <v>702814</v>
      </c>
      <c r="H15" s="36">
        <v>655492</v>
      </c>
      <c r="I15" s="17">
        <f t="shared" si="0"/>
        <v>47322</v>
      </c>
      <c r="J15" s="12">
        <f t="shared" si="1"/>
        <v>7.2</v>
      </c>
      <c r="K15" s="1"/>
    </row>
    <row r="16" spans="1:20" ht="15" customHeight="1">
      <c r="A16" s="1"/>
      <c r="B16" s="51">
        <v>10</v>
      </c>
      <c r="C16" s="52">
        <v>17</v>
      </c>
      <c r="D16" s="6"/>
      <c r="E16" s="37" t="s">
        <v>17</v>
      </c>
      <c r="F16" s="37"/>
      <c r="G16" s="35">
        <v>1861784</v>
      </c>
      <c r="H16" s="36">
        <v>1739677</v>
      </c>
      <c r="I16" s="17">
        <f t="shared" si="0"/>
        <v>122107</v>
      </c>
      <c r="J16" s="12">
        <f t="shared" si="1"/>
        <v>7</v>
      </c>
      <c r="K16" s="1"/>
    </row>
    <row r="17" spans="1:11" ht="15" customHeight="1">
      <c r="A17" s="1"/>
      <c r="B17" s="51">
        <v>11</v>
      </c>
      <c r="C17" s="52">
        <v>69</v>
      </c>
      <c r="D17" s="14"/>
      <c r="E17" s="32" t="s">
        <v>67</v>
      </c>
      <c r="F17" s="32"/>
      <c r="G17" s="33">
        <v>1004374</v>
      </c>
      <c r="H17" s="34">
        <v>939048</v>
      </c>
      <c r="I17" s="17">
        <f t="shared" si="0"/>
        <v>65326</v>
      </c>
      <c r="J17" s="12">
        <f t="shared" si="1"/>
        <v>7</v>
      </c>
      <c r="K17" s="1"/>
    </row>
    <row r="18" spans="1:11" ht="15" customHeight="1">
      <c r="A18" s="1"/>
      <c r="B18" s="51">
        <v>12</v>
      </c>
      <c r="C18" s="52">
        <v>75</v>
      </c>
      <c r="D18" s="6"/>
      <c r="E18" s="37" t="s">
        <v>96</v>
      </c>
      <c r="F18" s="37"/>
      <c r="G18" s="35">
        <v>662746</v>
      </c>
      <c r="H18" s="36">
        <v>621844</v>
      </c>
      <c r="I18" s="17">
        <f t="shared" si="0"/>
        <v>40902</v>
      </c>
      <c r="J18" s="12">
        <f t="shared" si="1"/>
        <v>6.6</v>
      </c>
      <c r="K18" s="1"/>
    </row>
    <row r="19" spans="1:11" ht="15" customHeight="1">
      <c r="A19" s="1"/>
      <c r="B19" s="51">
        <v>13</v>
      </c>
      <c r="C19" s="52">
        <v>52</v>
      </c>
      <c r="D19" s="6"/>
      <c r="E19" s="37" t="s">
        <v>51</v>
      </c>
      <c r="F19" s="37"/>
      <c r="G19" s="33">
        <v>1278540</v>
      </c>
      <c r="H19" s="34">
        <v>1220431</v>
      </c>
      <c r="I19" s="17">
        <f t="shared" si="0"/>
        <v>58109</v>
      </c>
      <c r="J19" s="12">
        <f t="shared" si="1"/>
        <v>4.8</v>
      </c>
      <c r="K19" s="1"/>
    </row>
    <row r="20" spans="1:11" ht="15" customHeight="1">
      <c r="A20" s="1"/>
      <c r="B20" s="51">
        <v>14</v>
      </c>
      <c r="C20" s="52">
        <v>74</v>
      </c>
      <c r="D20" s="6"/>
      <c r="E20" s="37" t="s">
        <v>72</v>
      </c>
      <c r="F20" s="37"/>
      <c r="G20" s="33">
        <v>579047</v>
      </c>
      <c r="H20" s="34">
        <v>552793</v>
      </c>
      <c r="I20" s="17">
        <f t="shared" si="0"/>
        <v>26254</v>
      </c>
      <c r="J20" s="12">
        <f t="shared" si="1"/>
        <v>4.7</v>
      </c>
      <c r="K20" s="1"/>
    </row>
    <row r="21" spans="1:11" ht="15" customHeight="1">
      <c r="A21" s="1"/>
      <c r="B21" s="51">
        <v>15</v>
      </c>
      <c r="C21" s="52">
        <v>64</v>
      </c>
      <c r="D21" s="6"/>
      <c r="E21" s="37" t="s">
        <v>63</v>
      </c>
      <c r="F21" s="37"/>
      <c r="G21" s="35">
        <v>361258</v>
      </c>
      <c r="H21" s="36">
        <v>345513</v>
      </c>
      <c r="I21" s="17">
        <f t="shared" si="0"/>
        <v>15745</v>
      </c>
      <c r="J21" s="12">
        <f t="shared" si="1"/>
        <v>4.5999999999999996</v>
      </c>
      <c r="K21" s="1"/>
    </row>
    <row r="22" spans="1:11" ht="15" customHeight="1">
      <c r="A22" s="1"/>
      <c r="B22" s="51">
        <v>16</v>
      </c>
      <c r="C22" s="52">
        <v>73</v>
      </c>
      <c r="D22" s="6"/>
      <c r="E22" s="37" t="s">
        <v>71</v>
      </c>
      <c r="F22" s="37"/>
      <c r="G22" s="33">
        <v>1768480</v>
      </c>
      <c r="H22" s="34">
        <v>1690338</v>
      </c>
      <c r="I22" s="17">
        <f t="shared" si="0"/>
        <v>78142</v>
      </c>
      <c r="J22" s="12">
        <f t="shared" si="1"/>
        <v>4.5999999999999996</v>
      </c>
      <c r="K22" s="1"/>
    </row>
    <row r="23" spans="1:11" ht="15" customHeight="1">
      <c r="A23" s="1"/>
      <c r="B23" s="51">
        <v>17</v>
      </c>
      <c r="C23" s="52">
        <v>6</v>
      </c>
      <c r="D23" s="6"/>
      <c r="E23" s="37" t="s">
        <v>6</v>
      </c>
      <c r="F23" s="37"/>
      <c r="G23" s="33">
        <v>5635498</v>
      </c>
      <c r="H23" s="34">
        <v>5398581</v>
      </c>
      <c r="I23" s="17">
        <f t="shared" si="0"/>
        <v>236917</v>
      </c>
      <c r="J23" s="12">
        <f t="shared" si="1"/>
        <v>4.4000000000000004</v>
      </c>
      <c r="K23" s="1"/>
    </row>
    <row r="24" spans="1:11" ht="15" customHeight="1">
      <c r="A24" s="1"/>
      <c r="B24" s="51">
        <v>18</v>
      </c>
      <c r="C24" s="52">
        <v>45</v>
      </c>
      <c r="D24" s="6"/>
      <c r="E24" s="37" t="s">
        <v>44</v>
      </c>
      <c r="F24" s="37"/>
      <c r="G24" s="33">
        <v>1603567</v>
      </c>
      <c r="H24" s="34">
        <v>1547791</v>
      </c>
      <c r="I24" s="17">
        <f t="shared" si="0"/>
        <v>55776</v>
      </c>
      <c r="J24" s="12">
        <f t="shared" si="1"/>
        <v>3.6</v>
      </c>
      <c r="K24" s="1"/>
    </row>
    <row r="25" spans="1:11" ht="15" customHeight="1">
      <c r="A25" s="1"/>
      <c r="B25" s="51">
        <v>19</v>
      </c>
      <c r="C25" s="52">
        <v>60</v>
      </c>
      <c r="D25" s="6"/>
      <c r="E25" s="37" t="s">
        <v>59</v>
      </c>
      <c r="F25" s="37"/>
      <c r="G25" s="33">
        <v>833399</v>
      </c>
      <c r="H25" s="34">
        <v>805013</v>
      </c>
      <c r="I25" s="17">
        <f t="shared" si="0"/>
        <v>28386</v>
      </c>
      <c r="J25" s="12">
        <f t="shared" si="1"/>
        <v>3.5</v>
      </c>
      <c r="K25" s="1"/>
    </row>
    <row r="26" spans="1:11" ht="15" customHeight="1">
      <c r="A26" s="1"/>
      <c r="B26" s="51">
        <v>20</v>
      </c>
      <c r="C26" s="52">
        <v>49</v>
      </c>
      <c r="D26" s="6"/>
      <c r="E26" s="37" t="s">
        <v>48</v>
      </c>
      <c r="F26" s="37"/>
      <c r="G26" s="35">
        <v>1651088</v>
      </c>
      <c r="H26" s="36">
        <v>1598955</v>
      </c>
      <c r="I26" s="17">
        <f t="shared" si="0"/>
        <v>52133</v>
      </c>
      <c r="J26" s="12">
        <f t="shared" si="1"/>
        <v>3.3</v>
      </c>
      <c r="K26" s="1"/>
    </row>
    <row r="27" spans="1:11" ht="15" customHeight="1">
      <c r="A27" s="1"/>
      <c r="B27" s="51">
        <v>21</v>
      </c>
      <c r="C27" s="52">
        <v>71</v>
      </c>
      <c r="D27" s="6"/>
      <c r="E27" s="37" t="s">
        <v>69</v>
      </c>
      <c r="F27" s="37"/>
      <c r="G27" s="35">
        <v>778551</v>
      </c>
      <c r="H27" s="36">
        <v>755961</v>
      </c>
      <c r="I27" s="17">
        <f t="shared" si="0"/>
        <v>22590</v>
      </c>
      <c r="J27" s="12">
        <f t="shared" si="1"/>
        <v>3</v>
      </c>
      <c r="K27" s="1"/>
    </row>
    <row r="28" spans="1:11" ht="15" customHeight="1">
      <c r="A28" s="1"/>
      <c r="B28" s="51">
        <v>22</v>
      </c>
      <c r="C28" s="52">
        <v>29</v>
      </c>
      <c r="D28" s="6"/>
      <c r="E28" s="37" t="s">
        <v>28</v>
      </c>
      <c r="F28" s="37"/>
      <c r="G28" s="35">
        <v>873998</v>
      </c>
      <c r="H28" s="36">
        <v>853938</v>
      </c>
      <c r="I28" s="17">
        <f t="shared" si="0"/>
        <v>20060</v>
      </c>
      <c r="J28" s="12">
        <f t="shared" si="1"/>
        <v>2.2999999999999998</v>
      </c>
      <c r="K28" s="1"/>
    </row>
    <row r="29" spans="1:11" ht="15" customHeight="1">
      <c r="A29" s="1"/>
      <c r="B29" s="51">
        <v>23</v>
      </c>
      <c r="C29" s="52">
        <v>84</v>
      </c>
      <c r="D29" s="6"/>
      <c r="E29" s="37" t="s">
        <v>81</v>
      </c>
      <c r="F29" s="37"/>
      <c r="G29" s="35">
        <v>1571081</v>
      </c>
      <c r="H29" s="36">
        <v>1538465</v>
      </c>
      <c r="I29" s="17">
        <f t="shared" si="0"/>
        <v>32616</v>
      </c>
      <c r="J29" s="12">
        <f t="shared" si="1"/>
        <v>2.1</v>
      </c>
      <c r="K29" s="1"/>
    </row>
    <row r="30" spans="1:11" ht="15" customHeight="1">
      <c r="A30" s="1"/>
      <c r="B30" s="51">
        <v>24</v>
      </c>
      <c r="C30" s="52">
        <v>16</v>
      </c>
      <c r="D30" s="6"/>
      <c r="E30" s="37" t="s">
        <v>16</v>
      </c>
      <c r="F30" s="37"/>
      <c r="G30" s="33">
        <v>2483099</v>
      </c>
      <c r="H30" s="34">
        <v>2434370</v>
      </c>
      <c r="I30" s="17">
        <f t="shared" si="0"/>
        <v>48729</v>
      </c>
      <c r="J30" s="12">
        <f t="shared" si="1"/>
        <v>2</v>
      </c>
      <c r="K30" s="1"/>
    </row>
    <row r="31" spans="1:11" ht="15" customHeight="1">
      <c r="A31" s="1"/>
      <c r="B31" s="51">
        <v>25</v>
      </c>
      <c r="C31" s="52">
        <v>72</v>
      </c>
      <c r="D31" s="6"/>
      <c r="E31" s="37" t="s">
        <v>70</v>
      </c>
      <c r="F31" s="37"/>
      <c r="G31" s="35">
        <v>1249653</v>
      </c>
      <c r="H31" s="36">
        <v>1242384</v>
      </c>
      <c r="I31" s="17">
        <f t="shared" si="0"/>
        <v>7269</v>
      </c>
      <c r="J31" s="12">
        <f t="shared" si="1"/>
        <v>0.6</v>
      </c>
      <c r="K31" s="1"/>
    </row>
    <row r="32" spans="1:11" ht="15" customHeight="1">
      <c r="A32" s="1"/>
      <c r="B32" s="51">
        <v>26</v>
      </c>
      <c r="C32" s="52">
        <v>59</v>
      </c>
      <c r="D32" s="6"/>
      <c r="E32" s="37" t="s">
        <v>58</v>
      </c>
      <c r="F32" s="37"/>
      <c r="G32" s="35">
        <v>734323</v>
      </c>
      <c r="H32" s="36">
        <v>731685</v>
      </c>
      <c r="I32" s="17">
        <f t="shared" si="0"/>
        <v>2638</v>
      </c>
      <c r="J32" s="12">
        <f t="shared" si="1"/>
        <v>0.4</v>
      </c>
      <c r="K32" s="1"/>
    </row>
    <row r="33" spans="1:11" ht="15" customHeight="1">
      <c r="A33" s="1"/>
      <c r="B33" s="51">
        <v>27</v>
      </c>
      <c r="C33" s="52">
        <v>53</v>
      </c>
      <c r="D33" s="6"/>
      <c r="E33" s="37" t="s">
        <v>52</v>
      </c>
      <c r="F33" s="37"/>
      <c r="G33" s="35">
        <v>1231276</v>
      </c>
      <c r="H33" s="36">
        <v>1227922</v>
      </c>
      <c r="I33" s="17">
        <f t="shared" si="0"/>
        <v>3354</v>
      </c>
      <c r="J33" s="12">
        <f t="shared" si="1"/>
        <v>0.3</v>
      </c>
      <c r="K33" s="1"/>
    </row>
    <row r="34" spans="1:11" ht="15" customHeight="1">
      <c r="A34" s="1"/>
      <c r="B34" s="51">
        <v>28</v>
      </c>
      <c r="C34" s="52">
        <v>80</v>
      </c>
      <c r="D34" s="6"/>
      <c r="E34" s="37" t="s">
        <v>77</v>
      </c>
      <c r="F34" s="37"/>
      <c r="G34" s="33">
        <v>1363474</v>
      </c>
      <c r="H34" s="34">
        <v>1360059</v>
      </c>
      <c r="I34" s="17">
        <f t="shared" si="0"/>
        <v>3415</v>
      </c>
      <c r="J34" s="12">
        <f t="shared" si="1"/>
        <v>0.3</v>
      </c>
      <c r="K34" s="1"/>
    </row>
    <row r="35" spans="1:11" ht="15" customHeight="1">
      <c r="A35" s="1"/>
      <c r="B35" s="51">
        <v>29</v>
      </c>
      <c r="C35" s="52">
        <v>70</v>
      </c>
      <c r="D35" s="6"/>
      <c r="E35" s="37" t="s">
        <v>68</v>
      </c>
      <c r="F35" s="37"/>
      <c r="G35" s="35">
        <v>575794</v>
      </c>
      <c r="H35" s="36">
        <v>577558</v>
      </c>
      <c r="I35" s="17">
        <f t="shared" si="0"/>
        <v>-1764</v>
      </c>
      <c r="J35" s="12">
        <f t="shared" si="1"/>
        <v>-0.3</v>
      </c>
      <c r="K35" s="1"/>
    </row>
    <row r="36" spans="1:11" ht="15" customHeight="1">
      <c r="A36" s="1"/>
      <c r="B36" s="51">
        <v>30</v>
      </c>
      <c r="C36" s="52">
        <v>14</v>
      </c>
      <c r="D36" s="6"/>
      <c r="E36" s="37" t="s">
        <v>14</v>
      </c>
      <c r="F36" s="37"/>
      <c r="G36" s="35">
        <v>2141526</v>
      </c>
      <c r="H36" s="36">
        <v>2150177</v>
      </c>
      <c r="I36" s="17">
        <f t="shared" si="0"/>
        <v>-8651</v>
      </c>
      <c r="J36" s="12">
        <f t="shared" si="1"/>
        <v>-0.4</v>
      </c>
      <c r="K36" s="1"/>
    </row>
    <row r="37" spans="1:11" ht="15" customHeight="1">
      <c r="A37" s="1"/>
      <c r="B37" s="51">
        <v>31</v>
      </c>
      <c r="C37" s="52">
        <v>28</v>
      </c>
      <c r="D37" s="6"/>
      <c r="E37" s="37" t="s">
        <v>27</v>
      </c>
      <c r="F37" s="37"/>
      <c r="G37" s="35">
        <v>1630821</v>
      </c>
      <c r="H37" s="36">
        <v>1636899</v>
      </c>
      <c r="I37" s="17">
        <f t="shared" si="0"/>
        <v>-6078</v>
      </c>
      <c r="J37" s="12">
        <f t="shared" si="1"/>
        <v>-0.4</v>
      </c>
      <c r="K37" s="1"/>
    </row>
    <row r="38" spans="1:11" ht="15" customHeight="1">
      <c r="A38" s="1"/>
      <c r="B38" s="51">
        <v>32</v>
      </c>
      <c r="C38" s="52">
        <v>58</v>
      </c>
      <c r="D38" s="6"/>
      <c r="E38" s="37" t="s">
        <v>57</v>
      </c>
      <c r="F38" s="37"/>
      <c r="G38" s="35">
        <v>1227428</v>
      </c>
      <c r="H38" s="36">
        <v>1232045</v>
      </c>
      <c r="I38" s="17">
        <f t="shared" si="0"/>
        <v>-4617</v>
      </c>
      <c r="J38" s="12">
        <f t="shared" si="1"/>
        <v>-0.4</v>
      </c>
      <c r="K38" s="1"/>
    </row>
    <row r="39" spans="1:11" ht="15" customHeight="1">
      <c r="A39" s="1"/>
      <c r="B39" s="51">
        <v>33</v>
      </c>
      <c r="C39" s="52">
        <v>82</v>
      </c>
      <c r="D39" s="6"/>
      <c r="E39" s="37" t="s">
        <v>79</v>
      </c>
      <c r="F39" s="37"/>
      <c r="G39" s="35">
        <v>1406227</v>
      </c>
      <c r="H39" s="36">
        <v>1412017</v>
      </c>
      <c r="I39" s="17">
        <f t="shared" ref="I39:I70" si="4">G39-H39</f>
        <v>-5790</v>
      </c>
      <c r="J39" s="12">
        <f t="shared" ref="J39:J70" si="5">IF(H39=0,IF(G39=0,"－　","皆増　"),IF(G39=0,"皆減　",ROUND(I39/H39*100,1)))</f>
        <v>-0.4</v>
      </c>
      <c r="K39" s="1"/>
    </row>
    <row r="40" spans="1:11" ht="15" customHeight="1">
      <c r="A40" s="1"/>
      <c r="B40" s="51">
        <v>34</v>
      </c>
      <c r="C40" s="52">
        <v>76</v>
      </c>
      <c r="D40" s="6"/>
      <c r="E40" s="37" t="s">
        <v>73</v>
      </c>
      <c r="F40" s="37"/>
      <c r="G40" s="35">
        <v>906541</v>
      </c>
      <c r="H40" s="36">
        <v>911153</v>
      </c>
      <c r="I40" s="17">
        <f t="shared" si="4"/>
        <v>-4612</v>
      </c>
      <c r="J40" s="12">
        <f t="shared" si="5"/>
        <v>-0.5</v>
      </c>
      <c r="K40" s="1"/>
    </row>
    <row r="41" spans="1:11" ht="15" customHeight="1">
      <c r="A41" s="1"/>
      <c r="B41" s="51">
        <v>35</v>
      </c>
      <c r="C41" s="52">
        <v>68</v>
      </c>
      <c r="D41" s="14"/>
      <c r="E41" s="32" t="s">
        <v>66</v>
      </c>
      <c r="F41" s="32"/>
      <c r="G41" s="30">
        <v>1292270</v>
      </c>
      <c r="H41" s="31">
        <v>1299777</v>
      </c>
      <c r="I41" s="17">
        <f t="shared" si="4"/>
        <v>-7507</v>
      </c>
      <c r="J41" s="12">
        <f t="shared" si="5"/>
        <v>-0.6</v>
      </c>
      <c r="K41" s="1"/>
    </row>
    <row r="42" spans="1:11" ht="15" customHeight="1">
      <c r="A42" s="1"/>
      <c r="B42" s="51">
        <v>36</v>
      </c>
      <c r="C42" s="52">
        <v>62</v>
      </c>
      <c r="D42" s="6"/>
      <c r="E42" s="37" t="s">
        <v>61</v>
      </c>
      <c r="F42" s="37"/>
      <c r="G42" s="28">
        <v>857858</v>
      </c>
      <c r="H42" s="38">
        <v>863510</v>
      </c>
      <c r="I42" s="17">
        <f t="shared" si="4"/>
        <v>-5652</v>
      </c>
      <c r="J42" s="12">
        <f t="shared" si="5"/>
        <v>-0.7</v>
      </c>
      <c r="K42" s="1"/>
    </row>
    <row r="43" spans="1:11" ht="15" customHeight="1">
      <c r="A43" s="1"/>
      <c r="B43" s="51">
        <v>37</v>
      </c>
      <c r="C43" s="52">
        <v>57</v>
      </c>
      <c r="D43" s="6"/>
      <c r="E43" s="37" t="s">
        <v>56</v>
      </c>
      <c r="F43" s="37"/>
      <c r="G43" s="28">
        <v>846312</v>
      </c>
      <c r="H43" s="38">
        <v>853123</v>
      </c>
      <c r="I43" s="17">
        <f t="shared" si="4"/>
        <v>-6811</v>
      </c>
      <c r="J43" s="12">
        <f t="shared" si="5"/>
        <v>-0.8</v>
      </c>
      <c r="K43" s="1"/>
    </row>
    <row r="44" spans="1:11" ht="15" customHeight="1">
      <c r="A44" s="1"/>
      <c r="B44" s="51">
        <v>38</v>
      </c>
      <c r="C44" s="52">
        <v>85</v>
      </c>
      <c r="D44" s="6"/>
      <c r="E44" s="37" t="s">
        <v>82</v>
      </c>
      <c r="F44" s="37"/>
      <c r="G44" s="30">
        <v>1970753</v>
      </c>
      <c r="H44" s="31">
        <v>1991979</v>
      </c>
      <c r="I44" s="17">
        <f t="shared" si="4"/>
        <v>-21226</v>
      </c>
      <c r="J44" s="12">
        <f t="shared" si="5"/>
        <v>-1.1000000000000001</v>
      </c>
      <c r="K44" s="1"/>
    </row>
    <row r="45" spans="1:11" ht="15" customHeight="1">
      <c r="A45" s="1"/>
      <c r="B45" s="51">
        <v>39</v>
      </c>
      <c r="C45" s="53">
        <v>56</v>
      </c>
      <c r="D45" s="6"/>
      <c r="E45" s="37" t="s">
        <v>55</v>
      </c>
      <c r="F45" s="37"/>
      <c r="G45" s="28">
        <v>1131401</v>
      </c>
      <c r="H45" s="38">
        <v>1145793</v>
      </c>
      <c r="I45" s="17">
        <f t="shared" si="4"/>
        <v>-14392</v>
      </c>
      <c r="J45" s="12">
        <f t="shared" si="5"/>
        <v>-1.3</v>
      </c>
      <c r="K45" s="1"/>
    </row>
    <row r="46" spans="1:11" ht="15" customHeight="1">
      <c r="A46" s="1"/>
      <c r="B46" s="57">
        <v>40</v>
      </c>
      <c r="C46" s="52">
        <v>46</v>
      </c>
      <c r="D46" s="14"/>
      <c r="E46" s="32" t="s">
        <v>45</v>
      </c>
      <c r="F46" s="32"/>
      <c r="G46" s="28">
        <v>980662</v>
      </c>
      <c r="H46" s="38">
        <v>994447</v>
      </c>
      <c r="I46" s="17">
        <f t="shared" si="4"/>
        <v>-13785</v>
      </c>
      <c r="J46" s="12">
        <f t="shared" si="5"/>
        <v>-1.4</v>
      </c>
      <c r="K46" s="1"/>
    </row>
    <row r="47" spans="1:11" ht="15" customHeight="1">
      <c r="A47" s="1"/>
      <c r="B47" s="9">
        <v>41</v>
      </c>
      <c r="C47" s="54">
        <v>83</v>
      </c>
      <c r="D47" s="6"/>
      <c r="E47" s="37" t="s">
        <v>80</v>
      </c>
      <c r="F47" s="37"/>
      <c r="G47" s="28">
        <v>1735544</v>
      </c>
      <c r="H47" s="38">
        <v>1777179</v>
      </c>
      <c r="I47" s="17">
        <f t="shared" si="4"/>
        <v>-41635</v>
      </c>
      <c r="J47" s="12">
        <f t="shared" si="5"/>
        <v>-2.2999999999999998</v>
      </c>
      <c r="K47" s="1"/>
    </row>
    <row r="48" spans="1:11" ht="13.9" customHeight="1">
      <c r="A48" s="1"/>
      <c r="B48" s="51">
        <v>42</v>
      </c>
      <c r="C48" s="52">
        <v>5</v>
      </c>
      <c r="D48" s="6"/>
      <c r="E48" s="37" t="s">
        <v>5</v>
      </c>
      <c r="F48" s="37"/>
      <c r="G48" s="28">
        <v>3109156</v>
      </c>
      <c r="H48" s="38">
        <v>3185521</v>
      </c>
      <c r="I48" s="17">
        <f t="shared" si="4"/>
        <v>-76365</v>
      </c>
      <c r="J48" s="12">
        <f t="shared" si="5"/>
        <v>-2.4</v>
      </c>
      <c r="K48" s="1"/>
    </row>
    <row r="49" spans="1:11" ht="13.9" customHeight="1">
      <c r="A49" s="1"/>
      <c r="B49" s="51">
        <v>43</v>
      </c>
      <c r="C49" s="52">
        <v>50</v>
      </c>
      <c r="D49" s="6"/>
      <c r="E49" s="37" t="s">
        <v>49</v>
      </c>
      <c r="F49" s="37"/>
      <c r="G49" s="28">
        <v>967204</v>
      </c>
      <c r="H49" s="38">
        <v>990949</v>
      </c>
      <c r="I49" s="17">
        <f t="shared" si="4"/>
        <v>-23745</v>
      </c>
      <c r="J49" s="12">
        <f t="shared" si="5"/>
        <v>-2.4</v>
      </c>
      <c r="K49" s="1"/>
    </row>
    <row r="50" spans="1:11" ht="13.9" customHeight="1">
      <c r="A50" s="1"/>
      <c r="B50" s="51">
        <v>44</v>
      </c>
      <c r="C50" s="52">
        <v>30</v>
      </c>
      <c r="D50" s="6"/>
      <c r="E50" s="37" t="s">
        <v>29</v>
      </c>
      <c r="F50" s="37"/>
      <c r="G50" s="30">
        <v>1560688</v>
      </c>
      <c r="H50" s="31">
        <v>1600111</v>
      </c>
      <c r="I50" s="17">
        <f t="shared" si="4"/>
        <v>-39423</v>
      </c>
      <c r="J50" s="12">
        <f t="shared" si="5"/>
        <v>-2.5</v>
      </c>
      <c r="K50" s="1"/>
    </row>
    <row r="51" spans="1:11" ht="13.9" customHeight="1">
      <c r="A51" s="1"/>
      <c r="B51" s="51">
        <v>45</v>
      </c>
      <c r="C51" s="52">
        <v>78</v>
      </c>
      <c r="D51" s="14"/>
      <c r="E51" s="32" t="s">
        <v>75</v>
      </c>
      <c r="F51" s="32"/>
      <c r="G51" s="30">
        <v>1660014</v>
      </c>
      <c r="H51" s="31">
        <v>1703611</v>
      </c>
      <c r="I51" s="17">
        <f t="shared" si="4"/>
        <v>-43597</v>
      </c>
      <c r="J51" s="12">
        <f t="shared" si="5"/>
        <v>-2.6</v>
      </c>
      <c r="K51" s="1"/>
    </row>
    <row r="52" spans="1:11" ht="13.9" customHeight="1">
      <c r="A52" s="1"/>
      <c r="B52" s="51">
        <v>46</v>
      </c>
      <c r="C52" s="52">
        <v>10</v>
      </c>
      <c r="D52" s="6"/>
      <c r="E52" s="37" t="s">
        <v>10</v>
      </c>
      <c r="F52" s="37"/>
      <c r="G52" s="28">
        <v>2241195</v>
      </c>
      <c r="H52" s="38">
        <v>2317320</v>
      </c>
      <c r="I52" s="17">
        <f t="shared" si="4"/>
        <v>-76125</v>
      </c>
      <c r="J52" s="12">
        <f t="shared" si="5"/>
        <v>-3.3</v>
      </c>
      <c r="K52" s="1"/>
    </row>
    <row r="53" spans="1:11" ht="13.9" customHeight="1">
      <c r="A53" s="1"/>
      <c r="B53" s="51">
        <v>47</v>
      </c>
      <c r="C53" s="52">
        <v>36</v>
      </c>
      <c r="D53" s="14"/>
      <c r="E53" s="32" t="s">
        <v>35</v>
      </c>
      <c r="F53" s="32"/>
      <c r="G53" s="30">
        <v>1860540</v>
      </c>
      <c r="H53" s="31">
        <v>1931018</v>
      </c>
      <c r="I53" s="17">
        <f t="shared" si="4"/>
        <v>-70478</v>
      </c>
      <c r="J53" s="12">
        <f t="shared" si="5"/>
        <v>-3.6</v>
      </c>
      <c r="K53" s="1"/>
    </row>
    <row r="54" spans="1:11" ht="13.9" customHeight="1">
      <c r="A54" s="1"/>
      <c r="B54" s="51">
        <v>48</v>
      </c>
      <c r="C54" s="52">
        <v>32</v>
      </c>
      <c r="D54" s="6"/>
      <c r="E54" s="37" t="s">
        <v>31</v>
      </c>
      <c r="F54" s="37"/>
      <c r="G54" s="30">
        <v>3683845</v>
      </c>
      <c r="H54" s="31">
        <v>3824270</v>
      </c>
      <c r="I54" s="17">
        <f t="shared" si="4"/>
        <v>-140425</v>
      </c>
      <c r="J54" s="12">
        <f t="shared" si="5"/>
        <v>-3.7</v>
      </c>
      <c r="K54" s="1"/>
    </row>
    <row r="55" spans="1:11" ht="13.9" customHeight="1">
      <c r="A55" s="1"/>
      <c r="B55" s="51">
        <v>49</v>
      </c>
      <c r="C55" s="52">
        <v>12</v>
      </c>
      <c r="D55" s="6"/>
      <c r="E55" s="37" t="s">
        <v>12</v>
      </c>
      <c r="F55" s="37"/>
      <c r="G55" s="28">
        <v>5067145</v>
      </c>
      <c r="H55" s="38">
        <v>5295763</v>
      </c>
      <c r="I55" s="17">
        <f t="shared" si="4"/>
        <v>-228618</v>
      </c>
      <c r="J55" s="12">
        <f t="shared" si="5"/>
        <v>-4.3</v>
      </c>
      <c r="K55" s="1"/>
    </row>
    <row r="56" spans="1:11" ht="13.9" customHeight="1">
      <c r="A56" s="1"/>
      <c r="B56" s="51">
        <v>50</v>
      </c>
      <c r="C56" s="52">
        <v>40</v>
      </c>
      <c r="D56" s="6"/>
      <c r="E56" s="37" t="s">
        <v>38</v>
      </c>
      <c r="F56" s="37"/>
      <c r="G56" s="28">
        <v>1508300</v>
      </c>
      <c r="H56" s="38">
        <v>1575504</v>
      </c>
      <c r="I56" s="17">
        <f t="shared" si="4"/>
        <v>-67204</v>
      </c>
      <c r="J56" s="12">
        <f t="shared" si="5"/>
        <v>-4.3</v>
      </c>
      <c r="K56" s="1"/>
    </row>
    <row r="57" spans="1:11" ht="13.9" customHeight="1">
      <c r="A57" s="1"/>
      <c r="B57" s="51">
        <v>51</v>
      </c>
      <c r="C57" s="52">
        <v>15</v>
      </c>
      <c r="D57" s="14"/>
      <c r="E57" s="32" t="s">
        <v>15</v>
      </c>
      <c r="F57" s="32"/>
      <c r="G57" s="28">
        <v>2194649</v>
      </c>
      <c r="H57" s="38">
        <v>2302701</v>
      </c>
      <c r="I57" s="17">
        <f t="shared" si="4"/>
        <v>-108052</v>
      </c>
      <c r="J57" s="12">
        <f t="shared" si="5"/>
        <v>-4.7</v>
      </c>
      <c r="K57" s="1"/>
    </row>
    <row r="58" spans="1:11" ht="13.9" customHeight="1">
      <c r="A58" s="1"/>
      <c r="B58" s="51">
        <v>52</v>
      </c>
      <c r="C58" s="52">
        <v>35</v>
      </c>
      <c r="D58" s="6"/>
      <c r="E58" s="37" t="s">
        <v>34</v>
      </c>
      <c r="F58" s="37"/>
      <c r="G58" s="28">
        <v>1799645</v>
      </c>
      <c r="H58" s="38">
        <v>1901411</v>
      </c>
      <c r="I58" s="17">
        <f t="shared" si="4"/>
        <v>-101766</v>
      </c>
      <c r="J58" s="12">
        <f t="shared" si="5"/>
        <v>-5.4</v>
      </c>
      <c r="K58" s="1"/>
    </row>
    <row r="59" spans="1:11" ht="13.9" customHeight="1">
      <c r="A59" s="1"/>
      <c r="B59" s="51">
        <v>53</v>
      </c>
      <c r="C59" s="52">
        <v>39</v>
      </c>
      <c r="D59" s="6"/>
      <c r="E59" s="37" t="s">
        <v>37</v>
      </c>
      <c r="F59" s="37"/>
      <c r="G59" s="30">
        <v>1103221</v>
      </c>
      <c r="H59" s="31">
        <v>1180946</v>
      </c>
      <c r="I59" s="17">
        <f t="shared" si="4"/>
        <v>-77725</v>
      </c>
      <c r="J59" s="12">
        <f t="shared" si="5"/>
        <v>-6.6</v>
      </c>
      <c r="K59" s="1"/>
    </row>
    <row r="60" spans="1:11" ht="13.9" customHeight="1">
      <c r="A60" s="1"/>
      <c r="B60" s="51">
        <v>54</v>
      </c>
      <c r="C60" s="52">
        <v>38</v>
      </c>
      <c r="D60" s="6"/>
      <c r="E60" s="37" t="s">
        <v>93</v>
      </c>
      <c r="F60" s="37"/>
      <c r="G60" s="30">
        <v>894009</v>
      </c>
      <c r="H60" s="31">
        <v>975298</v>
      </c>
      <c r="I60" s="17">
        <f t="shared" si="4"/>
        <v>-81289</v>
      </c>
      <c r="J60" s="12">
        <f t="shared" si="5"/>
        <v>-8.3000000000000007</v>
      </c>
      <c r="K60" s="1"/>
    </row>
    <row r="61" spans="1:11" ht="13.9" customHeight="1">
      <c r="A61" s="1"/>
      <c r="B61" s="51">
        <v>55</v>
      </c>
      <c r="C61" s="52">
        <v>23</v>
      </c>
      <c r="D61" s="6"/>
      <c r="E61" s="37" t="s">
        <v>92</v>
      </c>
      <c r="F61" s="37"/>
      <c r="G61" s="28">
        <v>1707934</v>
      </c>
      <c r="H61" s="38">
        <v>1867138</v>
      </c>
      <c r="I61" s="17">
        <f t="shared" si="4"/>
        <v>-159204</v>
      </c>
      <c r="J61" s="12">
        <f t="shared" si="5"/>
        <v>-8.5</v>
      </c>
      <c r="K61" s="1"/>
    </row>
    <row r="62" spans="1:11" ht="13.9" customHeight="1">
      <c r="A62" s="1"/>
      <c r="B62" s="51">
        <v>56</v>
      </c>
      <c r="C62" s="52">
        <v>41</v>
      </c>
      <c r="D62" s="6"/>
      <c r="E62" s="37" t="s">
        <v>40</v>
      </c>
      <c r="F62" s="37"/>
      <c r="G62" s="28">
        <v>613071</v>
      </c>
      <c r="H62" s="38">
        <v>674303</v>
      </c>
      <c r="I62" s="17">
        <f t="shared" si="4"/>
        <v>-61232</v>
      </c>
      <c r="J62" s="12">
        <f t="shared" si="5"/>
        <v>-9.1</v>
      </c>
      <c r="K62" s="1"/>
    </row>
    <row r="63" spans="1:11" ht="13.9" customHeight="1">
      <c r="A63" s="1"/>
      <c r="B63" s="51">
        <v>57</v>
      </c>
      <c r="C63" s="52">
        <v>1</v>
      </c>
      <c r="D63" s="6"/>
      <c r="E63" s="37" t="s">
        <v>91</v>
      </c>
      <c r="F63" s="37"/>
      <c r="G63" s="28">
        <v>2779299</v>
      </c>
      <c r="H63" s="38">
        <v>3066078</v>
      </c>
      <c r="I63" s="17">
        <f t="shared" si="4"/>
        <v>-286779</v>
      </c>
      <c r="J63" s="12">
        <f t="shared" si="5"/>
        <v>-9.4</v>
      </c>
      <c r="K63" s="1"/>
    </row>
    <row r="64" spans="1:11" ht="13.9" customHeight="1">
      <c r="A64" s="1"/>
      <c r="B64" s="51">
        <v>58</v>
      </c>
      <c r="C64" s="52">
        <v>20</v>
      </c>
      <c r="D64" s="6"/>
      <c r="E64" s="37" t="s">
        <v>20</v>
      </c>
      <c r="F64" s="37"/>
      <c r="G64" s="28">
        <v>1319998</v>
      </c>
      <c r="H64" s="38">
        <v>1456337</v>
      </c>
      <c r="I64" s="17">
        <f t="shared" si="4"/>
        <v>-136339</v>
      </c>
      <c r="J64" s="12">
        <f t="shared" si="5"/>
        <v>-9.4</v>
      </c>
      <c r="K64" s="1"/>
    </row>
    <row r="65" spans="1:11" ht="13.9" customHeight="1">
      <c r="A65" s="1"/>
      <c r="B65" s="51">
        <v>59</v>
      </c>
      <c r="C65" s="52">
        <v>37</v>
      </c>
      <c r="D65" s="6"/>
      <c r="E65" s="37" t="s">
        <v>36</v>
      </c>
      <c r="F65" s="37"/>
      <c r="G65" s="28">
        <v>1847606</v>
      </c>
      <c r="H65" s="38">
        <v>2047190</v>
      </c>
      <c r="I65" s="17">
        <f t="shared" si="4"/>
        <v>-199584</v>
      </c>
      <c r="J65" s="12">
        <f t="shared" si="5"/>
        <v>-9.6999999999999993</v>
      </c>
      <c r="K65" s="1"/>
    </row>
    <row r="66" spans="1:11" ht="13.9" customHeight="1">
      <c r="A66" s="1"/>
      <c r="B66" s="51">
        <v>60</v>
      </c>
      <c r="C66" s="52">
        <v>51</v>
      </c>
      <c r="D66" s="6"/>
      <c r="E66" s="37" t="s">
        <v>50</v>
      </c>
      <c r="F66" s="37"/>
      <c r="G66" s="30">
        <v>419630</v>
      </c>
      <c r="H66" s="31">
        <v>466547</v>
      </c>
      <c r="I66" s="17">
        <f t="shared" si="4"/>
        <v>-46917</v>
      </c>
      <c r="J66" s="12">
        <f t="shared" si="5"/>
        <v>-10.1</v>
      </c>
      <c r="K66" s="1"/>
    </row>
    <row r="67" spans="1:11" ht="13.9" customHeight="1">
      <c r="A67" s="1"/>
      <c r="B67" s="51">
        <v>61</v>
      </c>
      <c r="C67" s="52">
        <v>9</v>
      </c>
      <c r="D67" s="6"/>
      <c r="E67" s="37" t="s">
        <v>9</v>
      </c>
      <c r="F67" s="37"/>
      <c r="G67" s="28">
        <v>2127726</v>
      </c>
      <c r="H67" s="38">
        <v>2371785</v>
      </c>
      <c r="I67" s="17">
        <f t="shared" si="4"/>
        <v>-244059</v>
      </c>
      <c r="J67" s="12">
        <f t="shared" si="5"/>
        <v>-10.3</v>
      </c>
      <c r="K67" s="1"/>
    </row>
    <row r="68" spans="1:11" ht="13.9" customHeight="1">
      <c r="A68" s="1"/>
      <c r="B68" s="51">
        <v>62</v>
      </c>
      <c r="C68" s="52">
        <v>79</v>
      </c>
      <c r="D68" s="14"/>
      <c r="E68" s="32" t="s">
        <v>76</v>
      </c>
      <c r="F68" s="32"/>
      <c r="G68" s="28">
        <v>1137455</v>
      </c>
      <c r="H68" s="38">
        <v>1281731</v>
      </c>
      <c r="I68" s="17">
        <f t="shared" si="4"/>
        <v>-144276</v>
      </c>
      <c r="J68" s="12">
        <f t="shared" si="5"/>
        <v>-11.3</v>
      </c>
      <c r="K68" s="1"/>
    </row>
    <row r="69" spans="1:11" ht="13.9" customHeight="1">
      <c r="A69" s="1"/>
      <c r="B69" s="51">
        <v>63</v>
      </c>
      <c r="C69" s="52">
        <v>42</v>
      </c>
      <c r="D69" s="6"/>
      <c r="E69" s="37" t="s">
        <v>41</v>
      </c>
      <c r="F69" s="37"/>
      <c r="G69" s="30">
        <v>959336</v>
      </c>
      <c r="H69" s="31">
        <v>1090019</v>
      </c>
      <c r="I69" s="17">
        <f t="shared" si="4"/>
        <v>-130683</v>
      </c>
      <c r="J69" s="12">
        <f t="shared" si="5"/>
        <v>-12</v>
      </c>
      <c r="K69" s="1"/>
    </row>
    <row r="70" spans="1:11" ht="13.9" customHeight="1">
      <c r="A70" s="1"/>
      <c r="B70" s="51">
        <v>64</v>
      </c>
      <c r="C70" s="52">
        <v>3</v>
      </c>
      <c r="D70" s="6"/>
      <c r="E70" s="37" t="s">
        <v>3</v>
      </c>
      <c r="F70" s="37"/>
      <c r="G70" s="28">
        <v>1257221</v>
      </c>
      <c r="H70" s="38">
        <v>1461671</v>
      </c>
      <c r="I70" s="17">
        <f t="shared" si="4"/>
        <v>-204450</v>
      </c>
      <c r="J70" s="12">
        <f t="shared" si="5"/>
        <v>-14</v>
      </c>
      <c r="K70" s="1"/>
    </row>
    <row r="71" spans="1:11" ht="13.9" customHeight="1">
      <c r="A71" s="1"/>
      <c r="B71" s="51">
        <v>65</v>
      </c>
      <c r="C71" s="52">
        <v>77</v>
      </c>
      <c r="D71" s="6"/>
      <c r="E71" s="37" t="s">
        <v>74</v>
      </c>
      <c r="F71" s="37"/>
      <c r="G71" s="30">
        <v>343438</v>
      </c>
      <c r="H71" s="31">
        <v>404136</v>
      </c>
      <c r="I71" s="17">
        <f t="shared" ref="I71:I94" si="6">G71-H71</f>
        <v>-60698</v>
      </c>
      <c r="J71" s="12">
        <f t="shared" ref="J71:J94" si="7">IF(H71=0,IF(G71=0,"－　","皆増　"),IF(G71=0,"皆減　",ROUND(I71/H71*100,1)))</f>
        <v>-15</v>
      </c>
      <c r="K71" s="1"/>
    </row>
    <row r="72" spans="1:11" ht="13.9" customHeight="1">
      <c r="A72" s="1"/>
      <c r="B72" s="51">
        <v>66</v>
      </c>
      <c r="C72" s="52">
        <v>81</v>
      </c>
      <c r="D72" s="6"/>
      <c r="E72" s="37" t="s">
        <v>78</v>
      </c>
      <c r="F72" s="37"/>
      <c r="G72" s="28">
        <v>1013887</v>
      </c>
      <c r="H72" s="38">
        <v>1195486</v>
      </c>
      <c r="I72" s="17">
        <f t="shared" si="6"/>
        <v>-181599</v>
      </c>
      <c r="J72" s="12">
        <f t="shared" si="7"/>
        <v>-15.2</v>
      </c>
      <c r="K72" s="1"/>
    </row>
    <row r="73" spans="1:11" ht="13.9" customHeight="1">
      <c r="A73" s="1"/>
      <c r="B73" s="51">
        <v>67</v>
      </c>
      <c r="C73" s="52">
        <v>11</v>
      </c>
      <c r="D73" s="6"/>
      <c r="E73" s="37" t="s">
        <v>11</v>
      </c>
      <c r="F73" s="37"/>
      <c r="G73" s="30">
        <v>1186575</v>
      </c>
      <c r="H73" s="31">
        <v>1556627</v>
      </c>
      <c r="I73" s="17">
        <f t="shared" si="6"/>
        <v>-370052</v>
      </c>
      <c r="J73" s="12">
        <f t="shared" si="7"/>
        <v>-23.8</v>
      </c>
      <c r="K73" s="1"/>
    </row>
    <row r="74" spans="1:11" ht="13.9" customHeight="1">
      <c r="A74" s="1"/>
      <c r="B74" s="51">
        <v>68</v>
      </c>
      <c r="C74" s="52">
        <v>25</v>
      </c>
      <c r="D74" s="6"/>
      <c r="E74" s="37" t="s">
        <v>24</v>
      </c>
      <c r="F74" s="37"/>
      <c r="G74" s="28">
        <v>503805</v>
      </c>
      <c r="H74" s="38">
        <v>661931</v>
      </c>
      <c r="I74" s="17">
        <f t="shared" si="6"/>
        <v>-158126</v>
      </c>
      <c r="J74" s="12">
        <f t="shared" si="7"/>
        <v>-23.9</v>
      </c>
      <c r="K74" s="1"/>
    </row>
    <row r="75" spans="1:11" ht="13.9" customHeight="1">
      <c r="A75" s="1"/>
      <c r="B75" s="51">
        <v>69</v>
      </c>
      <c r="C75" s="52">
        <v>27</v>
      </c>
      <c r="D75" s="6"/>
      <c r="E75" s="37" t="s">
        <v>26</v>
      </c>
      <c r="F75" s="37"/>
      <c r="G75" s="30">
        <v>1143812</v>
      </c>
      <c r="H75" s="31">
        <v>1502799</v>
      </c>
      <c r="I75" s="17">
        <f t="shared" si="6"/>
        <v>-358987</v>
      </c>
      <c r="J75" s="12">
        <f t="shared" si="7"/>
        <v>-23.9</v>
      </c>
      <c r="K75" s="1"/>
    </row>
    <row r="76" spans="1:11" ht="13.9" customHeight="1">
      <c r="A76" s="1"/>
      <c r="B76" s="51">
        <v>70</v>
      </c>
      <c r="C76" s="52">
        <v>19</v>
      </c>
      <c r="D76" s="6"/>
      <c r="E76" s="37" t="s">
        <v>19</v>
      </c>
      <c r="F76" s="37"/>
      <c r="G76" s="28">
        <v>3784400</v>
      </c>
      <c r="H76" s="38">
        <v>5040583</v>
      </c>
      <c r="I76" s="17">
        <f t="shared" si="6"/>
        <v>-1256183</v>
      </c>
      <c r="J76" s="12">
        <f t="shared" si="7"/>
        <v>-24.9</v>
      </c>
      <c r="K76" s="1"/>
    </row>
    <row r="77" spans="1:11" ht="13.9" customHeight="1">
      <c r="A77" s="1"/>
      <c r="B77" s="51">
        <v>71</v>
      </c>
      <c r="C77" s="52">
        <v>34</v>
      </c>
      <c r="D77" s="6"/>
      <c r="E77" s="37" t="s">
        <v>33</v>
      </c>
      <c r="F77" s="37"/>
      <c r="G77" s="28">
        <v>2197745</v>
      </c>
      <c r="H77" s="38">
        <v>2948141</v>
      </c>
      <c r="I77" s="17">
        <f t="shared" si="6"/>
        <v>-750396</v>
      </c>
      <c r="J77" s="12">
        <f t="shared" si="7"/>
        <v>-25.5</v>
      </c>
      <c r="K77" s="1"/>
    </row>
    <row r="78" spans="1:11" ht="13.9" customHeight="1">
      <c r="A78" s="1"/>
      <c r="B78" s="51">
        <v>72</v>
      </c>
      <c r="C78" s="52">
        <v>48</v>
      </c>
      <c r="D78" s="6"/>
      <c r="E78" s="37" t="s">
        <v>47</v>
      </c>
      <c r="F78" s="37"/>
      <c r="G78" s="30">
        <v>542538</v>
      </c>
      <c r="H78" s="31">
        <v>729382</v>
      </c>
      <c r="I78" s="16">
        <f t="shared" si="6"/>
        <v>-186844</v>
      </c>
      <c r="J78" s="12">
        <f t="shared" si="7"/>
        <v>-25.6</v>
      </c>
      <c r="K78" s="1"/>
    </row>
    <row r="79" spans="1:11" ht="13.9" customHeight="1">
      <c r="A79" s="1"/>
      <c r="B79" s="51">
        <v>73</v>
      </c>
      <c r="C79" s="52">
        <v>63</v>
      </c>
      <c r="D79" s="6"/>
      <c r="E79" s="37" t="s">
        <v>62</v>
      </c>
      <c r="F79" s="37"/>
      <c r="G79" s="28">
        <v>401039</v>
      </c>
      <c r="H79" s="38">
        <v>639510</v>
      </c>
      <c r="I79" s="17">
        <f t="shared" si="6"/>
        <v>-238471</v>
      </c>
      <c r="J79" s="12">
        <f t="shared" si="7"/>
        <v>-37.299999999999997</v>
      </c>
      <c r="K79" s="1"/>
    </row>
    <row r="80" spans="1:11" ht="13.9" customHeight="1">
      <c r="A80" s="1"/>
      <c r="B80" s="51">
        <v>74</v>
      </c>
      <c r="C80" s="52">
        <v>18</v>
      </c>
      <c r="D80" s="14"/>
      <c r="E80" s="32" t="s">
        <v>18</v>
      </c>
      <c r="F80" s="32"/>
      <c r="G80" s="28">
        <v>1543141</v>
      </c>
      <c r="H80" s="38">
        <v>2846671</v>
      </c>
      <c r="I80" s="17">
        <f t="shared" si="6"/>
        <v>-1303530</v>
      </c>
      <c r="J80" s="12">
        <f t="shared" si="7"/>
        <v>-45.8</v>
      </c>
      <c r="K80" s="1"/>
    </row>
    <row r="81" spans="1:11" ht="13.9" customHeight="1">
      <c r="A81" s="1"/>
      <c r="B81" s="51">
        <v>75</v>
      </c>
      <c r="C81" s="52">
        <v>22</v>
      </c>
      <c r="D81" s="6"/>
      <c r="E81" s="37" t="s">
        <v>22</v>
      </c>
      <c r="F81" s="37"/>
      <c r="G81" s="28">
        <v>526084</v>
      </c>
      <c r="H81" s="38">
        <v>1124181</v>
      </c>
      <c r="I81" s="17">
        <f t="shared" si="6"/>
        <v>-598097</v>
      </c>
      <c r="J81" s="12">
        <f t="shared" si="7"/>
        <v>-53.2</v>
      </c>
      <c r="K81" s="1"/>
    </row>
    <row r="82" spans="1:11" ht="13.9" customHeight="1">
      <c r="A82" s="1"/>
      <c r="B82" s="51">
        <v>76</v>
      </c>
      <c r="C82" s="52">
        <v>43</v>
      </c>
      <c r="D82" s="14"/>
      <c r="E82" s="32" t="s">
        <v>42</v>
      </c>
      <c r="F82" s="32"/>
      <c r="G82" s="30">
        <v>137089</v>
      </c>
      <c r="H82" s="31">
        <v>344045</v>
      </c>
      <c r="I82" s="17">
        <f t="shared" si="6"/>
        <v>-206956</v>
      </c>
      <c r="J82" s="12">
        <f t="shared" si="7"/>
        <v>-60.2</v>
      </c>
      <c r="K82" s="1"/>
    </row>
    <row r="83" spans="1:11" ht="13.9" customHeight="1">
      <c r="A83" s="1"/>
      <c r="B83" s="51">
        <v>77</v>
      </c>
      <c r="C83" s="52">
        <v>2</v>
      </c>
      <c r="D83" s="6"/>
      <c r="E83" s="37" t="s">
        <v>2</v>
      </c>
      <c r="F83" s="37"/>
      <c r="G83" s="30">
        <v>501598</v>
      </c>
      <c r="H83" s="31">
        <v>2179084</v>
      </c>
      <c r="I83" s="16">
        <f t="shared" si="6"/>
        <v>-1677486</v>
      </c>
      <c r="J83" s="12">
        <f t="shared" si="7"/>
        <v>-77</v>
      </c>
      <c r="K83" s="1"/>
    </row>
    <row r="84" spans="1:11" ht="13.9" customHeight="1">
      <c r="A84" s="1"/>
      <c r="B84" s="51">
        <v>78</v>
      </c>
      <c r="C84" s="9">
        <v>4</v>
      </c>
      <c r="D84" s="5"/>
      <c r="E84" s="37" t="s">
        <v>4</v>
      </c>
      <c r="F84" s="37"/>
      <c r="G84" s="30">
        <v>29495</v>
      </c>
      <c r="H84" s="31">
        <v>1287120</v>
      </c>
      <c r="I84" s="17">
        <f t="shared" si="6"/>
        <v>-1257625</v>
      </c>
      <c r="J84" s="12">
        <f t="shared" si="7"/>
        <v>-97.7</v>
      </c>
      <c r="K84" s="1"/>
    </row>
    <row r="85" spans="1:11" ht="13.9" customHeight="1">
      <c r="A85" s="1"/>
      <c r="B85" s="51">
        <v>79</v>
      </c>
      <c r="C85" s="52">
        <v>31</v>
      </c>
      <c r="D85" s="14"/>
      <c r="E85" s="32" t="s">
        <v>30</v>
      </c>
      <c r="F85" s="32"/>
      <c r="G85" s="33">
        <v>0</v>
      </c>
      <c r="H85" s="34">
        <v>91565</v>
      </c>
      <c r="I85" s="26">
        <f t="shared" si="6"/>
        <v>-91565</v>
      </c>
      <c r="J85" s="15" t="str">
        <f t="shared" si="7"/>
        <v>皆減　</v>
      </c>
      <c r="K85" s="1"/>
    </row>
    <row r="86" spans="1:11" ht="13.9" customHeight="1">
      <c r="A86" s="1"/>
      <c r="B86" s="51">
        <v>80</v>
      </c>
      <c r="C86" s="52">
        <v>7</v>
      </c>
      <c r="D86" s="14"/>
      <c r="E86" s="32" t="s">
        <v>7</v>
      </c>
      <c r="F86" s="32"/>
      <c r="G86" s="33">
        <v>0</v>
      </c>
      <c r="H86" s="34">
        <v>0</v>
      </c>
      <c r="I86" s="16">
        <f t="shared" si="6"/>
        <v>0</v>
      </c>
      <c r="J86" s="12" t="str">
        <f t="shared" si="7"/>
        <v>－　</v>
      </c>
      <c r="K86" s="1"/>
    </row>
    <row r="87" spans="1:11" ht="13.9" customHeight="1">
      <c r="A87" s="1"/>
      <c r="B87" s="51">
        <v>81</v>
      </c>
      <c r="C87" s="52">
        <v>13</v>
      </c>
      <c r="D87" s="6"/>
      <c r="E87" s="37" t="s">
        <v>13</v>
      </c>
      <c r="F87" s="37"/>
      <c r="G87" s="33">
        <v>0</v>
      </c>
      <c r="H87" s="34">
        <v>0</v>
      </c>
      <c r="I87" s="17">
        <f t="shared" si="6"/>
        <v>0</v>
      </c>
      <c r="J87" s="12" t="str">
        <f t="shared" si="7"/>
        <v>－　</v>
      </c>
      <c r="K87" s="1"/>
    </row>
    <row r="88" spans="1:11" ht="13.9" customHeight="1">
      <c r="A88" s="1"/>
      <c r="B88" s="51">
        <v>82</v>
      </c>
      <c r="C88" s="52">
        <v>21</v>
      </c>
      <c r="D88" s="6"/>
      <c r="E88" s="37" t="s">
        <v>21</v>
      </c>
      <c r="F88" s="37"/>
      <c r="G88" s="33">
        <v>0</v>
      </c>
      <c r="H88" s="34">
        <v>0</v>
      </c>
      <c r="I88" s="17">
        <f t="shared" si="6"/>
        <v>0</v>
      </c>
      <c r="J88" s="12" t="str">
        <f t="shared" si="7"/>
        <v>－　</v>
      </c>
      <c r="K88" s="1"/>
    </row>
    <row r="89" spans="1:11" ht="13.9" customHeight="1">
      <c r="A89" s="1"/>
      <c r="B89" s="51">
        <v>83</v>
      </c>
      <c r="C89" s="52">
        <v>24</v>
      </c>
      <c r="D89" s="6"/>
      <c r="E89" s="37" t="s">
        <v>23</v>
      </c>
      <c r="F89" s="37"/>
      <c r="G89" s="33">
        <v>0</v>
      </c>
      <c r="H89" s="34">
        <v>0</v>
      </c>
      <c r="I89" s="17">
        <f t="shared" si="6"/>
        <v>0</v>
      </c>
      <c r="J89" s="12" t="str">
        <f t="shared" si="7"/>
        <v>－　</v>
      </c>
      <c r="K89" s="1"/>
    </row>
    <row r="90" spans="1:11" ht="13.9" customHeight="1">
      <c r="A90" s="1"/>
      <c r="B90" s="51">
        <v>84</v>
      </c>
      <c r="C90" s="52">
        <v>26</v>
      </c>
      <c r="D90" s="6"/>
      <c r="E90" s="37" t="s">
        <v>25</v>
      </c>
      <c r="F90" s="37"/>
      <c r="G90" s="33">
        <v>0</v>
      </c>
      <c r="H90" s="34">
        <v>0</v>
      </c>
      <c r="I90" s="17">
        <f t="shared" si="6"/>
        <v>0</v>
      </c>
      <c r="J90" s="12" t="str">
        <f t="shared" si="7"/>
        <v>－　</v>
      </c>
      <c r="K90" s="1"/>
    </row>
    <row r="91" spans="1:11" ht="13.9" customHeight="1" thickBot="1">
      <c r="A91" s="1"/>
      <c r="B91" s="10">
        <v>85</v>
      </c>
      <c r="C91" s="52">
        <v>44</v>
      </c>
      <c r="D91" s="11"/>
      <c r="E91" s="29" t="s">
        <v>43</v>
      </c>
      <c r="F91" s="29"/>
      <c r="G91" s="35">
        <v>0</v>
      </c>
      <c r="H91" s="36">
        <v>0</v>
      </c>
      <c r="I91" s="25">
        <f t="shared" si="6"/>
        <v>0</v>
      </c>
      <c r="J91" s="15" t="str">
        <f t="shared" si="7"/>
        <v>－　</v>
      </c>
      <c r="K91" s="1"/>
    </row>
    <row r="92" spans="1:11" ht="15" customHeight="1" thickTop="1">
      <c r="A92" s="1"/>
      <c r="B92" s="18" t="s">
        <v>39</v>
      </c>
      <c r="C92" s="19"/>
      <c r="D92" s="19"/>
      <c r="E92" s="20" t="s">
        <v>94</v>
      </c>
      <c r="F92" s="20"/>
      <c r="G92" s="39">
        <v>66276319</v>
      </c>
      <c r="H92" s="39">
        <v>75568218</v>
      </c>
      <c r="I92" s="21">
        <f t="shared" si="6"/>
        <v>-9291899</v>
      </c>
      <c r="J92" s="22">
        <f t="shared" si="7"/>
        <v>-12.3</v>
      </c>
      <c r="K92" s="1"/>
    </row>
    <row r="93" spans="1:11" ht="13.9" customHeight="1">
      <c r="A93" s="1"/>
      <c r="B93" s="8" t="s">
        <v>39</v>
      </c>
      <c r="C93" s="13"/>
      <c r="D93" s="13"/>
      <c r="E93" s="14" t="s">
        <v>83</v>
      </c>
      <c r="F93" s="14"/>
      <c r="G93" s="38">
        <v>41597949</v>
      </c>
      <c r="H93" s="38">
        <v>42077078</v>
      </c>
      <c r="I93" s="17">
        <f t="shared" si="6"/>
        <v>-479129</v>
      </c>
      <c r="J93" s="12">
        <f t="shared" si="7"/>
        <v>-1.1000000000000001</v>
      </c>
      <c r="K93" s="1"/>
    </row>
    <row r="94" spans="1:11" ht="13.9" customHeight="1">
      <c r="A94" s="1"/>
      <c r="B94" s="7" t="s">
        <v>39</v>
      </c>
      <c r="C94" s="5"/>
      <c r="D94" s="5"/>
      <c r="E94" s="6" t="s">
        <v>84</v>
      </c>
      <c r="F94" s="6"/>
      <c r="G94" s="25">
        <f>SUM(G7:G91)</f>
        <v>107874268</v>
      </c>
      <c r="H94" s="25">
        <f>SUM(H7:H91)</f>
        <v>117645296</v>
      </c>
      <c r="I94" s="25">
        <f t="shared" si="6"/>
        <v>-9771028</v>
      </c>
      <c r="J94" s="12">
        <f t="shared" si="7"/>
        <v>-8.3000000000000007</v>
      </c>
      <c r="K94" s="1"/>
    </row>
    <row r="95" spans="1:11" ht="13.9" customHeight="1">
      <c r="A95" s="1"/>
      <c r="B95" s="11"/>
      <c r="C95" s="11"/>
      <c r="D95" s="11"/>
      <c r="E95" s="11"/>
      <c r="F95" s="11"/>
      <c r="G95" s="23"/>
      <c r="H95" s="23"/>
      <c r="I95" s="23"/>
      <c r="J95" s="24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3">
    <mergeCell ref="B2:J2"/>
    <mergeCell ref="B4:B6"/>
    <mergeCell ref="C4:C5"/>
  </mergeCells>
  <phoneticPr fontId="5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view="pageBreakPreview" zoomScale="70" zoomScaleNormal="100" zoomScaleSheetLayoutView="70" workbookViewId="0">
      <selection sqref="A1:IV65536"/>
    </sheetView>
  </sheetViews>
  <sheetFormatPr defaultColWidth="10.625" defaultRowHeight="14.25"/>
  <cols>
    <col min="1" max="1" width="2.625" style="216" customWidth="1"/>
    <col min="2" max="2" width="4" style="126" customWidth="1"/>
    <col min="3" max="3" width="15.125" style="126" customWidth="1"/>
    <col min="4" max="8" width="17.5" style="126" customWidth="1"/>
    <col min="9" max="9" width="2.875" style="126" customWidth="1"/>
    <col min="10" max="10" width="2.875" style="216" customWidth="1"/>
    <col min="11" max="11" width="4" style="126" customWidth="1"/>
    <col min="12" max="12" width="15.125" style="126" customWidth="1"/>
    <col min="13" max="17" width="17.5" style="126" customWidth="1"/>
    <col min="18" max="18" width="2.875" style="126" customWidth="1"/>
    <col min="19" max="16384" width="10.625" style="126"/>
  </cols>
  <sheetData>
    <row r="1" spans="1:17" ht="54.75" customHeight="1">
      <c r="A1" s="126"/>
      <c r="B1" s="476" t="s">
        <v>404</v>
      </c>
      <c r="C1" s="476"/>
      <c r="D1" s="476"/>
      <c r="E1" s="476"/>
      <c r="F1" s="476"/>
      <c r="G1" s="476"/>
      <c r="H1" s="476"/>
      <c r="I1" s="323"/>
      <c r="J1" s="323"/>
      <c r="K1" s="476" t="s">
        <v>404</v>
      </c>
      <c r="L1" s="476"/>
      <c r="M1" s="476"/>
      <c r="N1" s="476"/>
      <c r="O1" s="476"/>
      <c r="P1" s="476"/>
      <c r="Q1" s="476"/>
    </row>
    <row r="2" spans="1:17" ht="8.25" customHeight="1">
      <c r="A2" s="12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ht="19.5" customHeight="1" thickBot="1">
      <c r="A3" s="126"/>
      <c r="B3" s="189"/>
      <c r="C3" s="189"/>
      <c r="D3" s="189"/>
      <c r="E3" s="189"/>
      <c r="F3" s="189"/>
      <c r="G3" s="189"/>
      <c r="H3" s="357" t="s">
        <v>364</v>
      </c>
      <c r="I3" s="218"/>
      <c r="K3" s="189"/>
      <c r="L3" s="189"/>
      <c r="M3" s="189"/>
      <c r="N3" s="189"/>
      <c r="O3" s="189"/>
      <c r="P3" s="189"/>
      <c r="Q3" s="357" t="s">
        <v>364</v>
      </c>
    </row>
    <row r="4" spans="1:17" ht="21" customHeight="1">
      <c r="A4" s="126"/>
      <c r="B4" s="220"/>
      <c r="C4" s="221"/>
      <c r="D4" s="329"/>
      <c r="E4" s="473" t="s">
        <v>328</v>
      </c>
      <c r="F4" s="474"/>
      <c r="G4" s="475"/>
      <c r="H4" s="222" t="s">
        <v>329</v>
      </c>
      <c r="I4" s="223"/>
      <c r="J4" s="224"/>
      <c r="K4" s="225"/>
      <c r="L4" s="226"/>
      <c r="M4" s="329"/>
      <c r="N4" s="473" t="s">
        <v>328</v>
      </c>
      <c r="O4" s="474"/>
      <c r="P4" s="475"/>
      <c r="Q4" s="222" t="s">
        <v>329</v>
      </c>
    </row>
    <row r="5" spans="1:17" ht="21" customHeight="1">
      <c r="A5" s="126"/>
      <c r="B5" s="483" t="s">
        <v>330</v>
      </c>
      <c r="C5" s="484"/>
      <c r="D5" s="330" t="s">
        <v>331</v>
      </c>
      <c r="E5" s="331" t="s">
        <v>332</v>
      </c>
      <c r="F5" s="332" t="s">
        <v>333</v>
      </c>
      <c r="G5" s="333" t="s">
        <v>360</v>
      </c>
      <c r="H5" s="355" t="s">
        <v>334</v>
      </c>
      <c r="I5" s="227"/>
      <c r="J5" s="224"/>
      <c r="K5" s="485" t="s">
        <v>330</v>
      </c>
      <c r="L5" s="486"/>
      <c r="M5" s="330" t="s">
        <v>331</v>
      </c>
      <c r="N5" s="331" t="s">
        <v>332</v>
      </c>
      <c r="O5" s="332" t="s">
        <v>333</v>
      </c>
      <c r="P5" s="348" t="s">
        <v>360</v>
      </c>
      <c r="Q5" s="355" t="s">
        <v>334</v>
      </c>
    </row>
    <row r="6" spans="1:17" ht="21" customHeight="1" thickBot="1">
      <c r="A6" s="126"/>
      <c r="B6" s="228"/>
      <c r="C6" s="229"/>
      <c r="D6" s="334"/>
      <c r="E6" s="335"/>
      <c r="F6" s="336"/>
      <c r="G6" s="337" t="s">
        <v>361</v>
      </c>
      <c r="H6" s="356" t="s">
        <v>335</v>
      </c>
      <c r="I6" s="227"/>
      <c r="J6" s="224"/>
      <c r="K6" s="230"/>
      <c r="L6" s="231"/>
      <c r="M6" s="334"/>
      <c r="N6" s="335"/>
      <c r="O6" s="336"/>
      <c r="P6" s="337" t="s">
        <v>361</v>
      </c>
      <c r="Q6" s="356" t="s">
        <v>335</v>
      </c>
    </row>
    <row r="7" spans="1:17" ht="27.75" customHeight="1" thickBot="1">
      <c r="A7" s="126"/>
      <c r="B7" s="338">
        <v>1</v>
      </c>
      <c r="C7" s="339" t="s">
        <v>336</v>
      </c>
      <c r="D7" s="234">
        <v>7559520</v>
      </c>
      <c r="E7" s="235">
        <v>6133378</v>
      </c>
      <c r="F7" s="236">
        <v>1424312</v>
      </c>
      <c r="G7" s="308">
        <v>1830</v>
      </c>
      <c r="H7" s="237">
        <v>13859076</v>
      </c>
      <c r="I7" s="227"/>
      <c r="J7" s="224"/>
      <c r="K7" s="349">
        <v>41</v>
      </c>
      <c r="L7" s="350" t="s">
        <v>40</v>
      </c>
      <c r="M7" s="240">
        <v>849308</v>
      </c>
      <c r="N7" s="241">
        <v>752275</v>
      </c>
      <c r="O7" s="242">
        <v>96965</v>
      </c>
      <c r="P7" s="313">
        <v>68</v>
      </c>
      <c r="Q7" s="243">
        <v>571420</v>
      </c>
    </row>
    <row r="8" spans="1:17" ht="27.75" customHeight="1" thickTop="1" thickBot="1">
      <c r="A8" s="126"/>
      <c r="B8" s="487" t="s">
        <v>337</v>
      </c>
      <c r="C8" s="488"/>
      <c r="D8" s="244">
        <v>7559520</v>
      </c>
      <c r="E8" s="245">
        <v>6133378</v>
      </c>
      <c r="F8" s="246">
        <v>1424312</v>
      </c>
      <c r="G8" s="309">
        <v>1830</v>
      </c>
      <c r="H8" s="247">
        <v>13859076</v>
      </c>
      <c r="I8" s="227"/>
      <c r="J8" s="224"/>
      <c r="K8" s="351">
        <v>42</v>
      </c>
      <c r="L8" s="352" t="s">
        <v>43</v>
      </c>
      <c r="M8" s="250">
        <v>32891</v>
      </c>
      <c r="N8" s="251">
        <v>0</v>
      </c>
      <c r="O8" s="252">
        <v>32891</v>
      </c>
      <c r="P8" s="310">
        <v>0</v>
      </c>
      <c r="Q8" s="253">
        <v>0</v>
      </c>
    </row>
    <row r="9" spans="1:17" ht="27.75" customHeight="1" thickTop="1">
      <c r="A9" s="126"/>
      <c r="B9" s="340">
        <v>2</v>
      </c>
      <c r="C9" s="341" t="s">
        <v>2</v>
      </c>
      <c r="D9" s="250">
        <v>1446814</v>
      </c>
      <c r="E9" s="251">
        <v>1176621</v>
      </c>
      <c r="F9" s="252">
        <v>269574</v>
      </c>
      <c r="G9" s="310">
        <v>619</v>
      </c>
      <c r="H9" s="253">
        <v>2533643</v>
      </c>
      <c r="I9" s="227"/>
      <c r="J9" s="224"/>
      <c r="K9" s="351">
        <v>43</v>
      </c>
      <c r="L9" s="353" t="s">
        <v>44</v>
      </c>
      <c r="M9" s="250">
        <v>2046343</v>
      </c>
      <c r="N9" s="251">
        <v>1941146</v>
      </c>
      <c r="O9" s="252">
        <v>105127</v>
      </c>
      <c r="P9" s="310">
        <v>70</v>
      </c>
      <c r="Q9" s="253">
        <v>468018</v>
      </c>
    </row>
    <row r="10" spans="1:17" ht="27.75" customHeight="1">
      <c r="A10" s="126"/>
      <c r="B10" s="340">
        <v>3</v>
      </c>
      <c r="C10" s="342" t="s">
        <v>3</v>
      </c>
      <c r="D10" s="250">
        <v>5199616</v>
      </c>
      <c r="E10" s="251">
        <v>4585337</v>
      </c>
      <c r="F10" s="252">
        <v>613909</v>
      </c>
      <c r="G10" s="310">
        <v>370</v>
      </c>
      <c r="H10" s="253">
        <v>2306551</v>
      </c>
      <c r="I10" s="227"/>
      <c r="J10" s="224"/>
      <c r="K10" s="351">
        <v>44</v>
      </c>
      <c r="L10" s="352" t="s">
        <v>45</v>
      </c>
      <c r="M10" s="250">
        <v>1167891</v>
      </c>
      <c r="N10" s="251">
        <v>1092909</v>
      </c>
      <c r="O10" s="252">
        <v>74957</v>
      </c>
      <c r="P10" s="310">
        <v>25</v>
      </c>
      <c r="Q10" s="253">
        <v>182097</v>
      </c>
    </row>
    <row r="11" spans="1:17" ht="27.75" customHeight="1">
      <c r="A11" s="126"/>
      <c r="B11" s="340">
        <v>4</v>
      </c>
      <c r="C11" s="341" t="s">
        <v>4</v>
      </c>
      <c r="D11" s="250">
        <v>4193793</v>
      </c>
      <c r="E11" s="251">
        <v>3403356</v>
      </c>
      <c r="F11" s="252">
        <v>789410</v>
      </c>
      <c r="G11" s="310">
        <v>1027</v>
      </c>
      <c r="H11" s="253">
        <v>3979860</v>
      </c>
      <c r="I11" s="227"/>
      <c r="J11" s="224"/>
      <c r="K11" s="351">
        <v>45</v>
      </c>
      <c r="L11" s="352" t="s">
        <v>46</v>
      </c>
      <c r="M11" s="250">
        <v>324593</v>
      </c>
      <c r="N11" s="251">
        <v>249584</v>
      </c>
      <c r="O11" s="252">
        <v>74964</v>
      </c>
      <c r="P11" s="310">
        <v>45</v>
      </c>
      <c r="Q11" s="253">
        <v>263603</v>
      </c>
    </row>
    <row r="12" spans="1:17" ht="27.75" customHeight="1">
      <c r="A12" s="126"/>
      <c r="B12" s="340">
        <v>5</v>
      </c>
      <c r="C12" s="341" t="s">
        <v>5</v>
      </c>
      <c r="D12" s="250">
        <v>4624837</v>
      </c>
      <c r="E12" s="251">
        <v>4185889</v>
      </c>
      <c r="F12" s="252">
        <v>438931</v>
      </c>
      <c r="G12" s="310">
        <v>17</v>
      </c>
      <c r="H12" s="253">
        <v>1199888</v>
      </c>
      <c r="I12" s="227"/>
      <c r="J12" s="224"/>
      <c r="K12" s="351">
        <v>46</v>
      </c>
      <c r="L12" s="352" t="s">
        <v>47</v>
      </c>
      <c r="M12" s="250">
        <v>787940</v>
      </c>
      <c r="N12" s="251">
        <v>693523</v>
      </c>
      <c r="O12" s="252">
        <v>94289</v>
      </c>
      <c r="P12" s="310">
        <v>128</v>
      </c>
      <c r="Q12" s="253">
        <v>326557</v>
      </c>
    </row>
    <row r="13" spans="1:17" ht="27.75" customHeight="1">
      <c r="A13" s="126"/>
      <c r="B13" s="340">
        <v>6</v>
      </c>
      <c r="C13" s="341" t="s">
        <v>6</v>
      </c>
      <c r="D13" s="250">
        <v>7894948</v>
      </c>
      <c r="E13" s="251">
        <v>6945703</v>
      </c>
      <c r="F13" s="252">
        <v>946759</v>
      </c>
      <c r="G13" s="310">
        <v>2486</v>
      </c>
      <c r="H13" s="253">
        <v>1219494</v>
      </c>
      <c r="I13" s="227"/>
      <c r="J13" s="224"/>
      <c r="K13" s="351">
        <v>47</v>
      </c>
      <c r="L13" s="352" t="s">
        <v>48</v>
      </c>
      <c r="M13" s="250">
        <v>1674652</v>
      </c>
      <c r="N13" s="251">
        <v>1523140</v>
      </c>
      <c r="O13" s="252">
        <v>151512</v>
      </c>
      <c r="P13" s="310">
        <v>0</v>
      </c>
      <c r="Q13" s="253">
        <v>469023</v>
      </c>
    </row>
    <row r="14" spans="1:17" ht="27.75" customHeight="1">
      <c r="A14" s="126"/>
      <c r="B14" s="340">
        <v>7</v>
      </c>
      <c r="C14" s="341" t="s">
        <v>7</v>
      </c>
      <c r="D14" s="250">
        <v>1424582</v>
      </c>
      <c r="E14" s="251">
        <v>1321778</v>
      </c>
      <c r="F14" s="252">
        <v>102443</v>
      </c>
      <c r="G14" s="310">
        <v>361</v>
      </c>
      <c r="H14" s="253">
        <v>2627704</v>
      </c>
      <c r="I14" s="227"/>
      <c r="J14" s="224"/>
      <c r="K14" s="351">
        <v>48</v>
      </c>
      <c r="L14" s="352" t="s">
        <v>51</v>
      </c>
      <c r="M14" s="250">
        <v>961319</v>
      </c>
      <c r="N14" s="251">
        <v>859155</v>
      </c>
      <c r="O14" s="252">
        <v>102107</v>
      </c>
      <c r="P14" s="310">
        <v>57</v>
      </c>
      <c r="Q14" s="253">
        <v>348284</v>
      </c>
    </row>
    <row r="15" spans="1:17" ht="27.75" customHeight="1">
      <c r="A15" s="126"/>
      <c r="B15" s="340">
        <v>8</v>
      </c>
      <c r="C15" s="341" t="s">
        <v>8</v>
      </c>
      <c r="D15" s="250">
        <v>3368000</v>
      </c>
      <c r="E15" s="251">
        <v>3027442</v>
      </c>
      <c r="F15" s="252">
        <v>340474</v>
      </c>
      <c r="G15" s="310">
        <v>84</v>
      </c>
      <c r="H15" s="253">
        <v>1264787</v>
      </c>
      <c r="I15" s="227"/>
      <c r="J15" s="224"/>
      <c r="K15" s="351">
        <v>49</v>
      </c>
      <c r="L15" s="352" t="s">
        <v>52</v>
      </c>
      <c r="M15" s="250">
        <v>1248220</v>
      </c>
      <c r="N15" s="251">
        <v>1123129</v>
      </c>
      <c r="O15" s="252">
        <v>125091</v>
      </c>
      <c r="P15" s="310">
        <v>0</v>
      </c>
      <c r="Q15" s="253">
        <v>281880</v>
      </c>
    </row>
    <row r="16" spans="1:17" ht="27.75" customHeight="1">
      <c r="A16" s="126"/>
      <c r="B16" s="340">
        <v>9</v>
      </c>
      <c r="C16" s="341" t="s">
        <v>9</v>
      </c>
      <c r="D16" s="250">
        <v>6128439</v>
      </c>
      <c r="E16" s="251">
        <v>5349055</v>
      </c>
      <c r="F16" s="252">
        <v>774608</v>
      </c>
      <c r="G16" s="310">
        <v>4776</v>
      </c>
      <c r="H16" s="253">
        <v>1605368</v>
      </c>
      <c r="I16" s="227"/>
      <c r="J16" s="224"/>
      <c r="K16" s="351">
        <v>50</v>
      </c>
      <c r="L16" s="352" t="s">
        <v>53</v>
      </c>
      <c r="M16" s="250">
        <v>1205902</v>
      </c>
      <c r="N16" s="251">
        <v>1103583</v>
      </c>
      <c r="O16" s="252">
        <v>102277</v>
      </c>
      <c r="P16" s="310">
        <v>42</v>
      </c>
      <c r="Q16" s="253">
        <v>243963</v>
      </c>
    </row>
    <row r="17" spans="1:17" ht="27.75" customHeight="1">
      <c r="A17" s="126"/>
      <c r="B17" s="340">
        <v>10</v>
      </c>
      <c r="C17" s="341" t="s">
        <v>10</v>
      </c>
      <c r="D17" s="250">
        <v>4040180</v>
      </c>
      <c r="E17" s="251">
        <v>3383327</v>
      </c>
      <c r="F17" s="252">
        <v>656853</v>
      </c>
      <c r="G17" s="310">
        <v>0</v>
      </c>
      <c r="H17" s="253">
        <v>1192664</v>
      </c>
      <c r="I17" s="227"/>
      <c r="J17" s="224"/>
      <c r="K17" s="351">
        <v>51</v>
      </c>
      <c r="L17" s="352" t="s">
        <v>338</v>
      </c>
      <c r="M17" s="250">
        <v>2019828</v>
      </c>
      <c r="N17" s="251">
        <v>1850545</v>
      </c>
      <c r="O17" s="252">
        <v>169283</v>
      </c>
      <c r="P17" s="310">
        <v>0</v>
      </c>
      <c r="Q17" s="253">
        <v>213598</v>
      </c>
    </row>
    <row r="18" spans="1:17" ht="27.75" customHeight="1">
      <c r="A18" s="126"/>
      <c r="B18" s="340">
        <v>11</v>
      </c>
      <c r="C18" s="341" t="s">
        <v>11</v>
      </c>
      <c r="D18" s="250">
        <v>2072394</v>
      </c>
      <c r="E18" s="251">
        <v>1656315</v>
      </c>
      <c r="F18" s="252">
        <v>415589</v>
      </c>
      <c r="G18" s="310">
        <v>490</v>
      </c>
      <c r="H18" s="253">
        <v>1263729</v>
      </c>
      <c r="I18" s="227"/>
      <c r="J18" s="224"/>
      <c r="K18" s="351">
        <v>52</v>
      </c>
      <c r="L18" s="352" t="s">
        <v>54</v>
      </c>
      <c r="M18" s="250">
        <v>997451</v>
      </c>
      <c r="N18" s="251">
        <v>886693</v>
      </c>
      <c r="O18" s="252">
        <v>110758</v>
      </c>
      <c r="P18" s="310">
        <v>0</v>
      </c>
      <c r="Q18" s="253">
        <v>147861</v>
      </c>
    </row>
    <row r="19" spans="1:17" ht="27.75" customHeight="1">
      <c r="A19" s="126"/>
      <c r="B19" s="340">
        <v>12</v>
      </c>
      <c r="C19" s="341" t="s">
        <v>12</v>
      </c>
      <c r="D19" s="250">
        <v>8316290</v>
      </c>
      <c r="E19" s="251">
        <v>7898679</v>
      </c>
      <c r="F19" s="252">
        <v>417259</v>
      </c>
      <c r="G19" s="310">
        <v>352</v>
      </c>
      <c r="H19" s="253">
        <v>3450819</v>
      </c>
      <c r="I19" s="227"/>
      <c r="J19" s="224"/>
      <c r="K19" s="351">
        <v>53</v>
      </c>
      <c r="L19" s="352" t="s">
        <v>55</v>
      </c>
      <c r="M19" s="250">
        <v>1556822</v>
      </c>
      <c r="N19" s="251">
        <v>1400974</v>
      </c>
      <c r="O19" s="252">
        <v>155839</v>
      </c>
      <c r="P19" s="310">
        <v>9</v>
      </c>
      <c r="Q19" s="253">
        <v>153363</v>
      </c>
    </row>
    <row r="20" spans="1:17" ht="27.75" customHeight="1">
      <c r="A20" s="126"/>
      <c r="B20" s="340">
        <v>13</v>
      </c>
      <c r="C20" s="341" t="s">
        <v>13</v>
      </c>
      <c r="D20" s="250">
        <v>2027338</v>
      </c>
      <c r="E20" s="251">
        <v>1831861</v>
      </c>
      <c r="F20" s="252">
        <v>195126</v>
      </c>
      <c r="G20" s="310">
        <v>351</v>
      </c>
      <c r="H20" s="253">
        <v>1700739</v>
      </c>
      <c r="I20" s="227"/>
      <c r="J20" s="224"/>
      <c r="K20" s="351">
        <v>54</v>
      </c>
      <c r="L20" s="352" t="s">
        <v>56</v>
      </c>
      <c r="M20" s="250">
        <v>1223888</v>
      </c>
      <c r="N20" s="251">
        <v>1121561</v>
      </c>
      <c r="O20" s="252">
        <v>102327</v>
      </c>
      <c r="P20" s="310">
        <v>0</v>
      </c>
      <c r="Q20" s="253">
        <v>122775</v>
      </c>
    </row>
    <row r="21" spans="1:17" ht="27.75" customHeight="1">
      <c r="A21" s="126"/>
      <c r="B21" s="340">
        <v>14</v>
      </c>
      <c r="C21" s="341" t="s">
        <v>14</v>
      </c>
      <c r="D21" s="250">
        <v>1979468</v>
      </c>
      <c r="E21" s="251">
        <v>1705498</v>
      </c>
      <c r="F21" s="252">
        <v>273665</v>
      </c>
      <c r="G21" s="310">
        <v>305</v>
      </c>
      <c r="H21" s="253">
        <v>798120</v>
      </c>
      <c r="I21" s="227"/>
      <c r="J21" s="224"/>
      <c r="K21" s="351">
        <v>55</v>
      </c>
      <c r="L21" s="352" t="s">
        <v>57</v>
      </c>
      <c r="M21" s="250">
        <v>2859949</v>
      </c>
      <c r="N21" s="251">
        <v>2538287</v>
      </c>
      <c r="O21" s="252">
        <v>321662</v>
      </c>
      <c r="P21" s="310">
        <v>0</v>
      </c>
      <c r="Q21" s="253">
        <v>203145</v>
      </c>
    </row>
    <row r="22" spans="1:17" ht="27.75" customHeight="1">
      <c r="A22" s="126"/>
      <c r="B22" s="340">
        <v>15</v>
      </c>
      <c r="C22" s="341" t="s">
        <v>15</v>
      </c>
      <c r="D22" s="250">
        <v>6354952</v>
      </c>
      <c r="E22" s="251">
        <v>5983078</v>
      </c>
      <c r="F22" s="252">
        <v>371300</v>
      </c>
      <c r="G22" s="310">
        <v>574</v>
      </c>
      <c r="H22" s="253">
        <v>1767510</v>
      </c>
      <c r="I22" s="227"/>
      <c r="J22" s="224"/>
      <c r="K22" s="351">
        <v>56</v>
      </c>
      <c r="L22" s="352" t="s">
        <v>59</v>
      </c>
      <c r="M22" s="250">
        <v>1128065</v>
      </c>
      <c r="N22" s="251">
        <v>1015965</v>
      </c>
      <c r="O22" s="252">
        <v>112100</v>
      </c>
      <c r="P22" s="310">
        <v>0</v>
      </c>
      <c r="Q22" s="253">
        <v>57331</v>
      </c>
    </row>
    <row r="23" spans="1:17" ht="27.75" customHeight="1">
      <c r="A23" s="126"/>
      <c r="B23" s="340">
        <v>16</v>
      </c>
      <c r="C23" s="341" t="s">
        <v>16</v>
      </c>
      <c r="D23" s="250">
        <v>6803275</v>
      </c>
      <c r="E23" s="251">
        <v>6101733</v>
      </c>
      <c r="F23" s="252">
        <v>701265</v>
      </c>
      <c r="G23" s="310">
        <v>277</v>
      </c>
      <c r="H23" s="253">
        <v>1973494</v>
      </c>
      <c r="I23" s="227"/>
      <c r="J23" s="224"/>
      <c r="K23" s="351">
        <v>57</v>
      </c>
      <c r="L23" s="352" t="s">
        <v>60</v>
      </c>
      <c r="M23" s="250">
        <v>866004</v>
      </c>
      <c r="N23" s="251">
        <v>762021</v>
      </c>
      <c r="O23" s="252">
        <v>103983</v>
      </c>
      <c r="P23" s="310">
        <v>0</v>
      </c>
      <c r="Q23" s="253">
        <v>234955</v>
      </c>
    </row>
    <row r="24" spans="1:17" ht="27.75" customHeight="1">
      <c r="A24" s="126"/>
      <c r="B24" s="340">
        <v>17</v>
      </c>
      <c r="C24" s="341" t="s">
        <v>17</v>
      </c>
      <c r="D24" s="250">
        <v>3063002</v>
      </c>
      <c r="E24" s="251">
        <v>2722185</v>
      </c>
      <c r="F24" s="252">
        <v>340152</v>
      </c>
      <c r="G24" s="310">
        <v>665</v>
      </c>
      <c r="H24" s="253">
        <v>2670202</v>
      </c>
      <c r="I24" s="227"/>
      <c r="J24" s="224"/>
      <c r="K24" s="351">
        <v>58</v>
      </c>
      <c r="L24" s="352" t="s">
        <v>62</v>
      </c>
      <c r="M24" s="250">
        <v>1825027</v>
      </c>
      <c r="N24" s="251">
        <v>1636975</v>
      </c>
      <c r="O24" s="252">
        <v>188052</v>
      </c>
      <c r="P24" s="310">
        <v>0</v>
      </c>
      <c r="Q24" s="253">
        <v>234556</v>
      </c>
    </row>
    <row r="25" spans="1:17" ht="27.75" customHeight="1">
      <c r="A25" s="126"/>
      <c r="B25" s="340">
        <v>18</v>
      </c>
      <c r="C25" s="341" t="s">
        <v>18</v>
      </c>
      <c r="D25" s="250">
        <v>3065871</v>
      </c>
      <c r="E25" s="251">
        <v>2756085</v>
      </c>
      <c r="F25" s="252">
        <v>309566</v>
      </c>
      <c r="G25" s="310">
        <v>220</v>
      </c>
      <c r="H25" s="253">
        <v>3314131</v>
      </c>
      <c r="I25" s="227"/>
      <c r="J25" s="224"/>
      <c r="K25" s="351">
        <v>59</v>
      </c>
      <c r="L25" s="352" t="s">
        <v>64</v>
      </c>
      <c r="M25" s="250">
        <v>1158682</v>
      </c>
      <c r="N25" s="251">
        <v>985229</v>
      </c>
      <c r="O25" s="252">
        <v>173453</v>
      </c>
      <c r="P25" s="310">
        <v>0</v>
      </c>
      <c r="Q25" s="253">
        <v>441809</v>
      </c>
    </row>
    <row r="26" spans="1:17" ht="27.75" customHeight="1">
      <c r="A26" s="126"/>
      <c r="B26" s="340">
        <v>19</v>
      </c>
      <c r="C26" s="341" t="s">
        <v>19</v>
      </c>
      <c r="D26" s="250">
        <v>3303729</v>
      </c>
      <c r="E26" s="251">
        <v>3002353</v>
      </c>
      <c r="F26" s="252">
        <v>300619</v>
      </c>
      <c r="G26" s="310">
        <v>757</v>
      </c>
      <c r="H26" s="253">
        <v>3974719</v>
      </c>
      <c r="I26" s="227"/>
      <c r="J26" s="224"/>
      <c r="K26" s="351">
        <v>60</v>
      </c>
      <c r="L26" s="352" t="s">
        <v>70</v>
      </c>
      <c r="M26" s="250">
        <v>1086055</v>
      </c>
      <c r="N26" s="251">
        <v>931007</v>
      </c>
      <c r="O26" s="252">
        <v>155011</v>
      </c>
      <c r="P26" s="310">
        <v>37</v>
      </c>
      <c r="Q26" s="253">
        <v>506612</v>
      </c>
    </row>
    <row r="27" spans="1:17" ht="27.75" customHeight="1">
      <c r="A27" s="126"/>
      <c r="B27" s="340">
        <v>20</v>
      </c>
      <c r="C27" s="341" t="s">
        <v>20</v>
      </c>
      <c r="D27" s="250">
        <v>1585668</v>
      </c>
      <c r="E27" s="251">
        <v>1465123</v>
      </c>
      <c r="F27" s="252">
        <v>120511</v>
      </c>
      <c r="G27" s="310">
        <v>34</v>
      </c>
      <c r="H27" s="253">
        <v>1046526</v>
      </c>
      <c r="I27" s="227"/>
      <c r="J27" s="224"/>
      <c r="K27" s="351">
        <v>61</v>
      </c>
      <c r="L27" s="352" t="s">
        <v>75</v>
      </c>
      <c r="M27" s="250">
        <v>1995646</v>
      </c>
      <c r="N27" s="251">
        <v>1881836</v>
      </c>
      <c r="O27" s="252">
        <v>113544</v>
      </c>
      <c r="P27" s="310">
        <v>266</v>
      </c>
      <c r="Q27" s="253">
        <v>437295</v>
      </c>
    </row>
    <row r="28" spans="1:17" ht="27.75" customHeight="1">
      <c r="A28" s="126"/>
      <c r="B28" s="340">
        <v>21</v>
      </c>
      <c r="C28" s="341" t="s">
        <v>21</v>
      </c>
      <c r="D28" s="250">
        <v>23860</v>
      </c>
      <c r="E28" s="251">
        <v>0</v>
      </c>
      <c r="F28" s="252">
        <v>23736</v>
      </c>
      <c r="G28" s="310">
        <v>124</v>
      </c>
      <c r="H28" s="253">
        <v>0</v>
      </c>
      <c r="I28" s="227"/>
      <c r="J28" s="224"/>
      <c r="K28" s="351">
        <v>62</v>
      </c>
      <c r="L28" s="352" t="s">
        <v>80</v>
      </c>
      <c r="M28" s="250">
        <v>1666552</v>
      </c>
      <c r="N28" s="251">
        <v>1540557</v>
      </c>
      <c r="O28" s="252">
        <v>125825</v>
      </c>
      <c r="P28" s="310">
        <v>170</v>
      </c>
      <c r="Q28" s="253">
        <v>624379</v>
      </c>
    </row>
    <row r="29" spans="1:17" ht="27.75" customHeight="1" thickBot="1">
      <c r="A29" s="126"/>
      <c r="B29" s="340">
        <v>22</v>
      </c>
      <c r="C29" s="341" t="s">
        <v>22</v>
      </c>
      <c r="D29" s="250">
        <v>1527428</v>
      </c>
      <c r="E29" s="251">
        <v>1351153</v>
      </c>
      <c r="F29" s="252">
        <v>175956</v>
      </c>
      <c r="G29" s="310">
        <v>319</v>
      </c>
      <c r="H29" s="253">
        <v>1616546</v>
      </c>
      <c r="I29" s="227"/>
      <c r="J29" s="224"/>
      <c r="K29" s="354">
        <v>63</v>
      </c>
      <c r="L29" s="352" t="s">
        <v>81</v>
      </c>
      <c r="M29" s="250">
        <v>1668112</v>
      </c>
      <c r="N29" s="251">
        <v>1592174</v>
      </c>
      <c r="O29" s="252">
        <v>75884</v>
      </c>
      <c r="P29" s="310">
        <v>54</v>
      </c>
      <c r="Q29" s="253">
        <v>400399</v>
      </c>
    </row>
    <row r="30" spans="1:17" ht="27.75" customHeight="1" thickTop="1" thickBot="1">
      <c r="A30" s="126"/>
      <c r="B30" s="340">
        <v>23</v>
      </c>
      <c r="C30" s="341" t="s">
        <v>23</v>
      </c>
      <c r="D30" s="250">
        <v>322964</v>
      </c>
      <c r="E30" s="251">
        <v>208235</v>
      </c>
      <c r="F30" s="252">
        <v>114590</v>
      </c>
      <c r="G30" s="310">
        <v>139</v>
      </c>
      <c r="H30" s="253">
        <v>489972</v>
      </c>
      <c r="I30" s="227"/>
      <c r="J30" s="224"/>
      <c r="K30" s="477" t="s">
        <v>339</v>
      </c>
      <c r="L30" s="478"/>
      <c r="M30" s="244">
        <v>30351140</v>
      </c>
      <c r="N30" s="245">
        <v>27482268</v>
      </c>
      <c r="O30" s="246">
        <v>2867901</v>
      </c>
      <c r="P30" s="309">
        <v>971</v>
      </c>
      <c r="Q30" s="247">
        <v>6932923</v>
      </c>
    </row>
    <row r="31" spans="1:17" ht="27.75" customHeight="1" thickTop="1" thickBot="1">
      <c r="A31" s="126"/>
      <c r="B31" s="340">
        <v>24</v>
      </c>
      <c r="C31" s="341" t="s">
        <v>24</v>
      </c>
      <c r="D31" s="250">
        <v>1727351</v>
      </c>
      <c r="E31" s="251">
        <v>1415735</v>
      </c>
      <c r="F31" s="252">
        <v>311450</v>
      </c>
      <c r="G31" s="310">
        <v>166</v>
      </c>
      <c r="H31" s="253">
        <v>1006935</v>
      </c>
      <c r="I31" s="227"/>
      <c r="J31" s="224"/>
      <c r="K31" s="479" t="s">
        <v>363</v>
      </c>
      <c r="L31" s="480"/>
      <c r="M31" s="259">
        <v>150236055</v>
      </c>
      <c r="N31" s="260">
        <v>132804188</v>
      </c>
      <c r="O31" s="307">
        <v>17399150</v>
      </c>
      <c r="P31" s="259">
        <v>32717</v>
      </c>
      <c r="Q31" s="261">
        <v>79913726</v>
      </c>
    </row>
    <row r="32" spans="1:17" ht="27.75" customHeight="1">
      <c r="A32" s="126"/>
      <c r="B32" s="340">
        <v>25</v>
      </c>
      <c r="C32" s="341" t="s">
        <v>25</v>
      </c>
      <c r="D32" s="250">
        <v>159878</v>
      </c>
      <c r="E32" s="251">
        <v>0</v>
      </c>
      <c r="F32" s="252">
        <v>159790</v>
      </c>
      <c r="G32" s="310">
        <v>88</v>
      </c>
      <c r="H32" s="253">
        <v>0</v>
      </c>
      <c r="I32" s="227"/>
      <c r="J32" s="224"/>
      <c r="K32" s="262"/>
      <c r="L32" s="262"/>
      <c r="M32" s="236"/>
      <c r="N32" s="236"/>
      <c r="O32" s="236"/>
      <c r="P32" s="236"/>
      <c r="Q32" s="236"/>
    </row>
    <row r="33" spans="1:17" ht="27.75" customHeight="1">
      <c r="A33" s="126"/>
      <c r="B33" s="340">
        <v>26</v>
      </c>
      <c r="C33" s="341" t="s">
        <v>26</v>
      </c>
      <c r="D33" s="250">
        <v>2204805</v>
      </c>
      <c r="E33" s="251">
        <v>1978608</v>
      </c>
      <c r="F33" s="252">
        <v>226197</v>
      </c>
      <c r="G33" s="310">
        <v>0</v>
      </c>
      <c r="H33" s="253">
        <v>1957912</v>
      </c>
      <c r="I33" s="227"/>
      <c r="J33" s="224"/>
      <c r="K33" s="263" t="s">
        <v>356</v>
      </c>
      <c r="L33" s="264" t="s">
        <v>399</v>
      </c>
      <c r="M33" s="264"/>
      <c r="N33" s="264"/>
      <c r="O33" s="264"/>
      <c r="P33" s="264"/>
      <c r="Q33" s="264"/>
    </row>
    <row r="34" spans="1:17" ht="27.75" customHeight="1">
      <c r="A34" s="126"/>
      <c r="B34" s="340">
        <v>27</v>
      </c>
      <c r="C34" s="341" t="s">
        <v>27</v>
      </c>
      <c r="D34" s="250">
        <v>2048948</v>
      </c>
      <c r="E34" s="251">
        <v>1845010</v>
      </c>
      <c r="F34" s="252">
        <v>203797</v>
      </c>
      <c r="G34" s="310">
        <v>141</v>
      </c>
      <c r="H34" s="253">
        <v>1149711</v>
      </c>
      <c r="I34" s="227"/>
      <c r="J34" s="224"/>
      <c r="K34" s="265"/>
      <c r="L34" s="264"/>
      <c r="M34" s="264"/>
      <c r="N34" s="264"/>
      <c r="O34" s="264"/>
      <c r="P34" s="264"/>
      <c r="Q34" s="264"/>
    </row>
    <row r="35" spans="1:17" ht="27.75" customHeight="1">
      <c r="A35" s="126"/>
      <c r="B35" s="340">
        <v>28</v>
      </c>
      <c r="C35" s="341" t="s">
        <v>28</v>
      </c>
      <c r="D35" s="250">
        <v>4864010</v>
      </c>
      <c r="E35" s="251">
        <v>4081692</v>
      </c>
      <c r="F35" s="252">
        <v>769677</v>
      </c>
      <c r="G35" s="310">
        <v>12641</v>
      </c>
      <c r="H35" s="253">
        <v>1824269</v>
      </c>
      <c r="I35" s="227"/>
      <c r="J35" s="224"/>
      <c r="K35" s="264"/>
      <c r="L35" s="264"/>
      <c r="M35" s="264"/>
      <c r="N35" s="264"/>
      <c r="O35" s="264"/>
      <c r="P35" s="264"/>
      <c r="Q35" s="264"/>
    </row>
    <row r="36" spans="1:17" ht="27.75" customHeight="1">
      <c r="A36" s="126"/>
      <c r="B36" s="340">
        <v>29</v>
      </c>
      <c r="C36" s="341" t="s">
        <v>29</v>
      </c>
      <c r="D36" s="250">
        <v>1822484</v>
      </c>
      <c r="E36" s="251">
        <v>1632640</v>
      </c>
      <c r="F36" s="252">
        <v>189811</v>
      </c>
      <c r="G36" s="310">
        <v>33</v>
      </c>
      <c r="H36" s="253">
        <v>887966</v>
      </c>
      <c r="I36" s="227"/>
      <c r="J36" s="224"/>
      <c r="K36" s="264"/>
      <c r="L36" s="264"/>
      <c r="M36" s="264"/>
      <c r="N36" s="264"/>
      <c r="O36" s="264"/>
      <c r="P36" s="264"/>
      <c r="Q36" s="264"/>
    </row>
    <row r="37" spans="1:17" ht="27.75" customHeight="1">
      <c r="A37" s="126"/>
      <c r="B37" s="340">
        <v>30</v>
      </c>
      <c r="C37" s="341" t="s">
        <v>30</v>
      </c>
      <c r="D37" s="250">
        <v>28330</v>
      </c>
      <c r="E37" s="251">
        <v>0</v>
      </c>
      <c r="F37" s="252">
        <v>27972</v>
      </c>
      <c r="G37" s="310">
        <v>358</v>
      </c>
      <c r="H37" s="253">
        <v>0</v>
      </c>
      <c r="I37" s="227"/>
      <c r="J37" s="224"/>
      <c r="K37" s="264"/>
      <c r="L37" s="264"/>
      <c r="M37" s="264"/>
      <c r="N37" s="264"/>
      <c r="O37" s="264"/>
      <c r="P37" s="264"/>
      <c r="Q37" s="264"/>
    </row>
    <row r="38" spans="1:17" ht="27.75" customHeight="1">
      <c r="A38" s="126"/>
      <c r="B38" s="340">
        <v>31</v>
      </c>
      <c r="C38" s="341" t="s">
        <v>31</v>
      </c>
      <c r="D38" s="250">
        <v>3038898</v>
      </c>
      <c r="E38" s="251">
        <v>2794532</v>
      </c>
      <c r="F38" s="252">
        <v>244208</v>
      </c>
      <c r="G38" s="310">
        <v>158</v>
      </c>
      <c r="H38" s="253">
        <v>1253959</v>
      </c>
      <c r="I38" s="227"/>
      <c r="J38" s="224"/>
      <c r="K38" s="264"/>
      <c r="L38" s="264"/>
      <c r="M38" s="264"/>
      <c r="N38" s="264"/>
      <c r="O38" s="264"/>
      <c r="P38" s="264"/>
      <c r="Q38" s="264"/>
    </row>
    <row r="39" spans="1:17" ht="27.75" customHeight="1">
      <c r="A39" s="126"/>
      <c r="B39" s="340">
        <v>32</v>
      </c>
      <c r="C39" s="341" t="s">
        <v>33</v>
      </c>
      <c r="D39" s="250">
        <v>1025925</v>
      </c>
      <c r="E39" s="251">
        <v>815277</v>
      </c>
      <c r="F39" s="252">
        <v>209989</v>
      </c>
      <c r="G39" s="310">
        <v>659</v>
      </c>
      <c r="H39" s="253">
        <v>1053245</v>
      </c>
      <c r="I39" s="227"/>
      <c r="J39" s="224"/>
      <c r="K39" s="264"/>
      <c r="L39" s="264"/>
      <c r="M39" s="264"/>
      <c r="N39" s="264"/>
      <c r="O39" s="264"/>
      <c r="P39" s="264"/>
      <c r="Q39" s="264"/>
    </row>
    <row r="40" spans="1:17" ht="27.75" customHeight="1">
      <c r="A40" s="126"/>
      <c r="B40" s="340">
        <v>33</v>
      </c>
      <c r="C40" s="341" t="s">
        <v>34</v>
      </c>
      <c r="D40" s="250">
        <v>2266017</v>
      </c>
      <c r="E40" s="251">
        <v>2073094</v>
      </c>
      <c r="F40" s="252">
        <v>192891</v>
      </c>
      <c r="G40" s="310">
        <v>32</v>
      </c>
      <c r="H40" s="253">
        <v>935233</v>
      </c>
      <c r="I40" s="227"/>
      <c r="J40" s="224"/>
      <c r="K40" s="264"/>
      <c r="L40" s="264"/>
      <c r="M40" s="264"/>
      <c r="N40" s="264"/>
      <c r="O40" s="264"/>
      <c r="P40" s="264"/>
      <c r="Q40" s="264"/>
    </row>
    <row r="41" spans="1:17" ht="27.75" customHeight="1">
      <c r="A41" s="126"/>
      <c r="B41" s="340">
        <v>34</v>
      </c>
      <c r="C41" s="341" t="s">
        <v>35</v>
      </c>
      <c r="D41" s="250">
        <v>2673237</v>
      </c>
      <c r="E41" s="251">
        <v>2297593</v>
      </c>
      <c r="F41" s="252">
        <v>375281</v>
      </c>
      <c r="G41" s="310">
        <v>363</v>
      </c>
      <c r="H41" s="253">
        <v>1434796</v>
      </c>
      <c r="I41" s="227"/>
      <c r="J41" s="224"/>
      <c r="K41" s="264"/>
      <c r="L41" s="264"/>
      <c r="M41" s="264"/>
      <c r="N41" s="264"/>
      <c r="O41" s="264"/>
      <c r="P41" s="264"/>
      <c r="Q41" s="264"/>
    </row>
    <row r="42" spans="1:17" ht="27.75" customHeight="1">
      <c r="A42" s="126"/>
      <c r="B42" s="340">
        <v>35</v>
      </c>
      <c r="C42" s="341" t="s">
        <v>36</v>
      </c>
      <c r="D42" s="250">
        <v>2463454</v>
      </c>
      <c r="E42" s="251">
        <v>2226890</v>
      </c>
      <c r="F42" s="252">
        <v>236564</v>
      </c>
      <c r="G42" s="310">
        <v>0</v>
      </c>
      <c r="H42" s="253">
        <v>768699</v>
      </c>
      <c r="I42" s="227"/>
      <c r="J42" s="224"/>
      <c r="K42" s="264"/>
      <c r="L42" s="264"/>
      <c r="M42" s="264"/>
      <c r="N42" s="264"/>
      <c r="O42" s="264"/>
      <c r="P42" s="264"/>
      <c r="Q42" s="264"/>
    </row>
    <row r="43" spans="1:17" ht="27.75" customHeight="1">
      <c r="A43" s="126"/>
      <c r="B43" s="340">
        <v>36</v>
      </c>
      <c r="C43" s="341" t="s">
        <v>93</v>
      </c>
      <c r="D43" s="250">
        <v>1465059</v>
      </c>
      <c r="E43" s="251">
        <v>1112750</v>
      </c>
      <c r="F43" s="252">
        <v>352262</v>
      </c>
      <c r="G43" s="310">
        <v>47</v>
      </c>
      <c r="H43" s="253">
        <v>906794</v>
      </c>
      <c r="I43" s="227"/>
      <c r="J43" s="224"/>
      <c r="K43" s="264"/>
      <c r="L43" s="264"/>
      <c r="M43" s="264"/>
      <c r="N43" s="264"/>
      <c r="O43" s="264"/>
      <c r="P43" s="264"/>
      <c r="Q43" s="264"/>
    </row>
    <row r="44" spans="1:17" ht="27.75" customHeight="1">
      <c r="A44" s="126"/>
      <c r="B44" s="340">
        <v>37</v>
      </c>
      <c r="C44" s="341" t="s">
        <v>37</v>
      </c>
      <c r="D44" s="250">
        <v>1255083</v>
      </c>
      <c r="E44" s="251">
        <v>1012122</v>
      </c>
      <c r="F44" s="252">
        <v>242961</v>
      </c>
      <c r="G44" s="310">
        <v>0</v>
      </c>
      <c r="H44" s="253">
        <v>723462</v>
      </c>
      <c r="I44" s="227"/>
      <c r="J44" s="224"/>
      <c r="K44" s="264"/>
      <c r="L44" s="264"/>
      <c r="M44" s="264"/>
      <c r="N44" s="264"/>
      <c r="O44" s="264"/>
      <c r="P44" s="264"/>
      <c r="Q44" s="264"/>
    </row>
    <row r="45" spans="1:17" ht="27.75" customHeight="1">
      <c r="A45" s="126"/>
      <c r="B45" s="340">
        <v>38</v>
      </c>
      <c r="C45" s="339" t="s">
        <v>38</v>
      </c>
      <c r="D45" s="234">
        <v>1482543</v>
      </c>
      <c r="E45" s="251">
        <v>1304997</v>
      </c>
      <c r="F45" s="236">
        <v>177151</v>
      </c>
      <c r="G45" s="308">
        <v>395</v>
      </c>
      <c r="H45" s="237">
        <v>935247</v>
      </c>
      <c r="I45" s="227"/>
      <c r="J45" s="224"/>
      <c r="K45" s="264"/>
      <c r="L45" s="264"/>
      <c r="M45" s="264"/>
      <c r="N45" s="264"/>
      <c r="O45" s="264"/>
      <c r="P45" s="264"/>
      <c r="Q45" s="264"/>
    </row>
    <row r="46" spans="1:17" ht="27.75" customHeight="1">
      <c r="A46" s="126"/>
      <c r="B46" s="340">
        <v>39</v>
      </c>
      <c r="C46" s="343" t="s">
        <v>341</v>
      </c>
      <c r="D46" s="304">
        <v>3843416</v>
      </c>
      <c r="E46" s="251">
        <v>3485312</v>
      </c>
      <c r="F46" s="305">
        <v>357616</v>
      </c>
      <c r="G46" s="311">
        <v>488</v>
      </c>
      <c r="H46" s="306">
        <v>1624564</v>
      </c>
      <c r="I46" s="227"/>
      <c r="J46" s="224"/>
      <c r="K46" s="264"/>
      <c r="L46" s="264"/>
      <c r="M46" s="264"/>
      <c r="N46" s="264"/>
      <c r="O46" s="264"/>
      <c r="P46" s="264"/>
      <c r="Q46" s="264"/>
    </row>
    <row r="47" spans="1:17" ht="27.75" customHeight="1" thickBot="1">
      <c r="A47" s="126"/>
      <c r="B47" s="344">
        <v>40</v>
      </c>
      <c r="C47" s="345" t="s">
        <v>359</v>
      </c>
      <c r="D47" s="266">
        <v>1188509</v>
      </c>
      <c r="E47" s="251">
        <v>1051484</v>
      </c>
      <c r="F47" s="267">
        <v>137025</v>
      </c>
      <c r="G47" s="312">
        <v>0</v>
      </c>
      <c r="H47" s="268">
        <v>662469</v>
      </c>
      <c r="I47" s="227"/>
      <c r="J47" s="224"/>
      <c r="K47" s="264"/>
      <c r="L47" s="264"/>
      <c r="M47" s="264"/>
      <c r="N47" s="264"/>
      <c r="O47" s="264"/>
      <c r="P47" s="264"/>
      <c r="Q47" s="264"/>
    </row>
    <row r="48" spans="1:17" ht="27.75" customHeight="1" thickTop="1" thickBot="1">
      <c r="A48" s="126"/>
      <c r="B48" s="481" t="s">
        <v>342</v>
      </c>
      <c r="C48" s="482"/>
      <c r="D48" s="324">
        <v>112325395</v>
      </c>
      <c r="E48" s="325">
        <v>99188542</v>
      </c>
      <c r="F48" s="326">
        <v>13106937</v>
      </c>
      <c r="G48" s="346">
        <v>29916</v>
      </c>
      <c r="H48" s="347">
        <v>59121727</v>
      </c>
      <c r="I48" s="227"/>
      <c r="J48" s="224"/>
      <c r="M48" s="264"/>
      <c r="N48" s="264"/>
      <c r="O48" s="264"/>
      <c r="P48" s="264"/>
      <c r="Q48" s="264"/>
    </row>
    <row r="49" spans="1:17" ht="21" customHeight="1">
      <c r="A49" s="126"/>
      <c r="D49" s="269"/>
      <c r="E49" s="269"/>
      <c r="F49" s="269"/>
      <c r="G49" s="269"/>
      <c r="H49" s="269"/>
      <c r="M49" s="264"/>
      <c r="N49" s="264"/>
      <c r="O49" s="264"/>
      <c r="P49" s="264"/>
      <c r="Q49" s="264"/>
    </row>
    <row r="50" spans="1:17" ht="21" customHeight="1">
      <c r="A50" s="126"/>
      <c r="B50" s="263" t="s">
        <v>356</v>
      </c>
      <c r="C50" s="264" t="s">
        <v>399</v>
      </c>
      <c r="J50" s="126"/>
      <c r="M50" s="264"/>
      <c r="N50" s="264"/>
      <c r="O50" s="264"/>
      <c r="P50" s="264"/>
      <c r="Q50" s="264"/>
    </row>
    <row r="51" spans="1:17" ht="21" customHeight="1">
      <c r="A51" s="126"/>
      <c r="J51" s="126"/>
      <c r="M51" s="264"/>
      <c r="N51" s="264"/>
      <c r="O51" s="264"/>
      <c r="P51" s="264"/>
      <c r="Q51" s="264"/>
    </row>
    <row r="52" spans="1:17" ht="21" customHeight="1">
      <c r="A52" s="126"/>
      <c r="J52" s="126"/>
      <c r="M52" s="264"/>
      <c r="N52" s="264"/>
      <c r="O52" s="264"/>
      <c r="P52" s="264"/>
      <c r="Q52" s="264"/>
    </row>
    <row r="53" spans="1:17" ht="21" customHeight="1">
      <c r="A53" s="126"/>
      <c r="J53" s="126"/>
      <c r="M53" s="264"/>
      <c r="N53" s="264"/>
      <c r="O53" s="264"/>
      <c r="P53" s="264"/>
      <c r="Q53" s="264"/>
    </row>
    <row r="54" spans="1:17" ht="21" customHeight="1">
      <c r="A54" s="126"/>
      <c r="J54" s="126"/>
      <c r="M54" s="264"/>
      <c r="N54" s="264"/>
      <c r="O54" s="264"/>
      <c r="P54" s="264"/>
      <c r="Q54" s="264"/>
    </row>
    <row r="55" spans="1:17" ht="21" customHeight="1">
      <c r="A55" s="126"/>
      <c r="J55" s="126"/>
      <c r="M55" s="264"/>
      <c r="N55" s="264"/>
      <c r="O55" s="264"/>
      <c r="P55" s="264"/>
      <c r="Q55" s="264"/>
    </row>
    <row r="56" spans="1:17" ht="21" customHeight="1">
      <c r="A56" s="126"/>
      <c r="J56" s="126"/>
      <c r="M56" s="264"/>
      <c r="N56" s="264"/>
      <c r="O56" s="264"/>
      <c r="P56" s="264"/>
      <c r="Q56" s="264"/>
    </row>
    <row r="57" spans="1:17" ht="21" customHeight="1">
      <c r="A57" s="126"/>
      <c r="J57" s="126"/>
      <c r="M57" s="264"/>
      <c r="N57" s="264"/>
      <c r="O57" s="264"/>
      <c r="P57" s="264"/>
      <c r="Q57" s="264"/>
    </row>
    <row r="58" spans="1:17" ht="21" customHeight="1">
      <c r="A58" s="126"/>
      <c r="J58" s="126"/>
      <c r="M58" s="264"/>
      <c r="N58" s="264"/>
      <c r="O58" s="264"/>
      <c r="P58" s="264"/>
      <c r="Q58" s="264"/>
    </row>
    <row r="59" spans="1:17" ht="21" customHeight="1">
      <c r="A59" s="126"/>
      <c r="J59" s="126"/>
      <c r="M59" s="264"/>
      <c r="N59" s="264"/>
      <c r="O59" s="264"/>
      <c r="P59" s="264"/>
      <c r="Q59" s="264"/>
    </row>
    <row r="60" spans="1:17" ht="21" customHeight="1">
      <c r="A60" s="126"/>
      <c r="J60" s="126"/>
      <c r="M60" s="264"/>
      <c r="N60" s="264"/>
      <c r="O60" s="264"/>
      <c r="P60" s="264"/>
      <c r="Q60" s="264"/>
    </row>
    <row r="61" spans="1:17" ht="21" customHeight="1">
      <c r="A61" s="126"/>
      <c r="J61" s="126"/>
      <c r="M61" s="264"/>
      <c r="N61" s="264"/>
      <c r="O61" s="264"/>
      <c r="P61" s="264"/>
      <c r="Q61" s="264"/>
    </row>
    <row r="62" spans="1:17" ht="21" customHeight="1">
      <c r="A62" s="126"/>
      <c r="J62" s="126"/>
      <c r="M62" s="264"/>
      <c r="N62" s="264"/>
      <c r="O62" s="264"/>
      <c r="P62" s="264"/>
      <c r="Q62" s="264"/>
    </row>
    <row r="63" spans="1:17" ht="21" customHeight="1">
      <c r="A63" s="126"/>
      <c r="J63" s="126"/>
      <c r="M63" s="264"/>
      <c r="N63" s="264"/>
      <c r="O63" s="264"/>
      <c r="P63" s="264"/>
      <c r="Q63" s="264"/>
    </row>
    <row r="64" spans="1:17" ht="21" customHeight="1">
      <c r="A64" s="126"/>
      <c r="J64" s="126"/>
      <c r="M64" s="264"/>
      <c r="N64" s="264"/>
      <c r="O64" s="264"/>
      <c r="P64" s="264"/>
      <c r="Q64" s="264"/>
    </row>
    <row r="65" spans="1:17" ht="21" customHeight="1">
      <c r="A65" s="126"/>
      <c r="J65" s="126"/>
      <c r="M65" s="264"/>
      <c r="N65" s="264"/>
      <c r="O65" s="264"/>
      <c r="P65" s="264"/>
      <c r="Q65" s="264"/>
    </row>
    <row r="66" spans="1:17" ht="21" customHeight="1">
      <c r="A66" s="126"/>
      <c r="J66" s="126"/>
      <c r="M66" s="264"/>
      <c r="N66" s="264"/>
      <c r="O66" s="264"/>
      <c r="P66" s="264"/>
      <c r="Q66" s="264"/>
    </row>
    <row r="67" spans="1:17" ht="21" customHeight="1">
      <c r="A67" s="126"/>
      <c r="J67" s="126"/>
      <c r="M67" s="264"/>
      <c r="N67" s="264"/>
      <c r="O67" s="264"/>
      <c r="P67" s="264"/>
      <c r="Q67" s="264"/>
    </row>
    <row r="68" spans="1:17" ht="21" customHeight="1">
      <c r="A68" s="126"/>
      <c r="J68" s="126"/>
      <c r="M68" s="264"/>
      <c r="N68" s="264"/>
      <c r="O68" s="264"/>
      <c r="P68" s="264"/>
      <c r="Q68" s="264"/>
    </row>
    <row r="69" spans="1:17" ht="21" customHeight="1">
      <c r="A69" s="126"/>
      <c r="J69" s="126"/>
      <c r="M69" s="264"/>
      <c r="N69" s="264"/>
      <c r="O69" s="264"/>
      <c r="P69" s="264"/>
      <c r="Q69" s="264"/>
    </row>
    <row r="70" spans="1:17" ht="21" customHeight="1">
      <c r="A70" s="126"/>
      <c r="J70" s="126"/>
      <c r="M70" s="264"/>
      <c r="N70" s="264"/>
      <c r="O70" s="264"/>
      <c r="P70" s="264"/>
      <c r="Q70" s="264"/>
    </row>
    <row r="71" spans="1:17" ht="21" customHeight="1">
      <c r="A71" s="126"/>
      <c r="J71" s="126"/>
      <c r="M71" s="264"/>
      <c r="N71" s="264"/>
      <c r="O71" s="264"/>
      <c r="P71" s="264"/>
      <c r="Q71" s="264"/>
    </row>
    <row r="72" spans="1:17" ht="21" customHeight="1">
      <c r="A72" s="126"/>
      <c r="J72" s="126"/>
      <c r="M72" s="264"/>
      <c r="N72" s="264"/>
      <c r="O72" s="264"/>
      <c r="P72" s="264"/>
      <c r="Q72" s="264"/>
    </row>
    <row r="73" spans="1:17" ht="21" customHeight="1">
      <c r="A73" s="126"/>
      <c r="J73" s="126"/>
      <c r="M73" s="264"/>
      <c r="N73" s="264"/>
      <c r="O73" s="264"/>
      <c r="P73" s="264"/>
      <c r="Q73" s="264"/>
    </row>
    <row r="74" spans="1:17" ht="21" customHeight="1">
      <c r="A74" s="126"/>
      <c r="J74" s="126"/>
      <c r="M74" s="264"/>
      <c r="N74" s="264"/>
      <c r="O74" s="264"/>
      <c r="P74" s="264"/>
      <c r="Q74" s="264"/>
    </row>
    <row r="75" spans="1:17" ht="21" customHeight="1">
      <c r="A75" s="126"/>
      <c r="J75" s="126"/>
    </row>
    <row r="76" spans="1:17" ht="21" customHeight="1">
      <c r="A76" s="126"/>
      <c r="J76" s="126"/>
    </row>
    <row r="77" spans="1:17" ht="21.75" customHeight="1">
      <c r="A77" s="126"/>
      <c r="J77" s="126"/>
    </row>
    <row r="78" spans="1:17" ht="21" customHeight="1">
      <c r="A78" s="126"/>
      <c r="J78" s="126"/>
    </row>
  </sheetData>
  <mergeCells count="10">
    <mergeCell ref="B48:C48"/>
    <mergeCell ref="B5:C5"/>
    <mergeCell ref="K5:L5"/>
    <mergeCell ref="B8:C8"/>
    <mergeCell ref="E4:G4"/>
    <mergeCell ref="N4:P4"/>
    <mergeCell ref="B1:H1"/>
    <mergeCell ref="K1:Q1"/>
    <mergeCell ref="K30:L30"/>
    <mergeCell ref="K31:L31"/>
  </mergeCells>
  <phoneticPr fontId="5"/>
  <printOptions horizontalCentered="1"/>
  <pageMargins left="0.51181102362204722" right="0.51181102362204722" top="0.55118110236220474" bottom="0.55118110236220474" header="0" footer="0.39370078740157483"/>
  <pageSetup paperSize="9" scale="60" firstPageNumber="74" orientation="portrait" useFirstPageNumber="1" r:id="rId1"/>
  <headerFooter>
    <oddFooter>&amp;C&amp;"ＭＳ ゴシック,標準"&amp;14&amp;P</oddFooter>
  </headerFooter>
  <colBreaks count="1" manualBreakCount="1">
    <brk id="9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73" zoomScale="70" zoomScaleNormal="70" zoomScaleSheetLayoutView="85" workbookViewId="0">
      <selection activeCell="C12" sqref="C12"/>
    </sheetView>
  </sheetViews>
  <sheetFormatPr defaultRowHeight="14.25"/>
  <cols>
    <col min="1" max="1" width="12.5" style="376" customWidth="1"/>
    <col min="2" max="2" width="4" style="376" customWidth="1"/>
    <col min="3" max="3" width="14.625" style="376" customWidth="1"/>
    <col min="4" max="4" width="11.5" style="376" customWidth="1"/>
    <col min="5" max="6" width="4.125" style="376" customWidth="1"/>
    <col min="7" max="7" width="5.875" style="376" bestFit="1" customWidth="1"/>
    <col min="8" max="9" width="15.375" style="376" bestFit="1" customWidth="1"/>
    <col min="10" max="10" width="13.625" style="376" customWidth="1"/>
    <col min="11" max="11" width="14.5" style="376" customWidth="1"/>
    <col min="12" max="13" width="17.375" style="376" customWidth="1"/>
    <col min="14" max="14" width="13" style="378" customWidth="1"/>
    <col min="15" max="15" width="10.875" style="378" bestFit="1" customWidth="1"/>
    <col min="16" max="17" width="10.25" style="376" customWidth="1"/>
    <col min="18" max="16384" width="9" style="376"/>
  </cols>
  <sheetData>
    <row r="1" spans="1:17" ht="40.5" customHeight="1">
      <c r="A1" s="489">
        <v>76</v>
      </c>
      <c r="B1" s="495" t="s">
        <v>391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264"/>
      <c r="N1" s="375"/>
      <c r="O1" s="375"/>
      <c r="P1" s="264"/>
      <c r="Q1" s="264"/>
    </row>
    <row r="2" spans="1:17" ht="17.25" customHeight="1" thickBot="1">
      <c r="A2" s="489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377"/>
      <c r="P2" s="377"/>
      <c r="Q2" s="377" t="s">
        <v>285</v>
      </c>
    </row>
    <row r="3" spans="1:17" s="382" customFormat="1" ht="17.25" customHeight="1">
      <c r="A3" s="489"/>
      <c r="B3" s="492" t="s">
        <v>284</v>
      </c>
      <c r="C3" s="193"/>
      <c r="D3" s="192"/>
      <c r="E3" s="191"/>
      <c r="F3" s="192"/>
      <c r="G3" s="193"/>
      <c r="H3" s="193" t="s">
        <v>278</v>
      </c>
      <c r="I3" s="379" t="s">
        <v>279</v>
      </c>
      <c r="J3" s="380" t="s">
        <v>119</v>
      </c>
      <c r="K3" s="379" t="s">
        <v>122</v>
      </c>
      <c r="L3" s="380" t="s">
        <v>374</v>
      </c>
      <c r="M3" s="192" t="s">
        <v>373</v>
      </c>
      <c r="N3" s="381" t="s">
        <v>124</v>
      </c>
      <c r="O3" s="381" t="s">
        <v>281</v>
      </c>
      <c r="P3" s="368" t="s">
        <v>324</v>
      </c>
      <c r="Q3" s="368" t="s">
        <v>324</v>
      </c>
    </row>
    <row r="4" spans="1:17" ht="17.25" customHeight="1">
      <c r="A4" s="489"/>
      <c r="B4" s="493"/>
      <c r="C4" s="194" t="s">
        <v>125</v>
      </c>
      <c r="D4" s="374" t="s">
        <v>116</v>
      </c>
      <c r="E4" s="490" t="s">
        <v>114</v>
      </c>
      <c r="F4" s="491"/>
      <c r="G4" s="194" t="s">
        <v>115</v>
      </c>
      <c r="H4" s="194" t="s">
        <v>280</v>
      </c>
      <c r="I4" s="373" t="s">
        <v>280</v>
      </c>
      <c r="J4" s="383" t="s">
        <v>376</v>
      </c>
      <c r="K4" s="384">
        <v>7.88884E-4</v>
      </c>
      <c r="L4" s="383" t="s">
        <v>377</v>
      </c>
      <c r="M4" s="374"/>
      <c r="N4" s="385" t="s">
        <v>378</v>
      </c>
      <c r="O4" s="385" t="s">
        <v>379</v>
      </c>
      <c r="P4" s="370" t="s">
        <v>325</v>
      </c>
      <c r="Q4" s="371" t="s">
        <v>327</v>
      </c>
    </row>
    <row r="5" spans="1:17" ht="17.25" customHeight="1">
      <c r="A5" s="489"/>
      <c r="B5" s="494"/>
      <c r="C5" s="386"/>
      <c r="D5" s="196"/>
      <c r="E5" s="195"/>
      <c r="F5" s="196"/>
      <c r="G5" s="197"/>
      <c r="H5" s="372" t="s">
        <v>380</v>
      </c>
      <c r="I5" s="387" t="s">
        <v>381</v>
      </c>
      <c r="J5" s="388" t="s">
        <v>382</v>
      </c>
      <c r="K5" s="387" t="s">
        <v>392</v>
      </c>
      <c r="L5" s="388" t="s">
        <v>383</v>
      </c>
      <c r="M5" s="389" t="s">
        <v>384</v>
      </c>
      <c r="N5" s="390" t="s">
        <v>385</v>
      </c>
      <c r="O5" s="390" t="s">
        <v>386</v>
      </c>
      <c r="P5" s="372" t="s">
        <v>326</v>
      </c>
      <c r="Q5" s="372" t="s">
        <v>357</v>
      </c>
    </row>
    <row r="6" spans="1:17" ht="17.25" customHeight="1">
      <c r="A6" s="489"/>
      <c r="B6" s="391">
        <v>1</v>
      </c>
      <c r="C6" s="392" t="s">
        <v>218</v>
      </c>
      <c r="D6" s="393">
        <v>1263979</v>
      </c>
      <c r="E6" s="394" t="s">
        <v>366</v>
      </c>
      <c r="F6" s="395">
        <v>8</v>
      </c>
      <c r="G6" s="393">
        <v>894</v>
      </c>
      <c r="H6" s="396">
        <v>222123817</v>
      </c>
      <c r="I6" s="397">
        <v>215815209</v>
      </c>
      <c r="J6" s="398">
        <v>6308608</v>
      </c>
      <c r="K6" s="397">
        <v>175230</v>
      </c>
      <c r="L6" s="398">
        <v>6133378</v>
      </c>
      <c r="M6" s="399">
        <v>4278327</v>
      </c>
      <c r="N6" s="396">
        <v>1855051</v>
      </c>
      <c r="O6" s="400">
        <v>43.359000000000002</v>
      </c>
      <c r="P6" s="401">
        <v>0.97</v>
      </c>
      <c r="Q6" s="401">
        <v>0.98</v>
      </c>
    </row>
    <row r="7" spans="1:17" ht="17.25" customHeight="1">
      <c r="A7" s="489"/>
      <c r="B7" s="391">
        <v>2</v>
      </c>
      <c r="C7" s="392" t="s">
        <v>2</v>
      </c>
      <c r="D7" s="393">
        <v>350745</v>
      </c>
      <c r="E7" s="402" t="s">
        <v>366</v>
      </c>
      <c r="F7" s="403">
        <v>6</v>
      </c>
      <c r="G7" s="393">
        <v>699</v>
      </c>
      <c r="H7" s="396">
        <v>47079623</v>
      </c>
      <c r="I7" s="397">
        <v>45865862</v>
      </c>
      <c r="J7" s="398">
        <v>1213761</v>
      </c>
      <c r="K7" s="397">
        <v>37140</v>
      </c>
      <c r="L7" s="398">
        <v>1176621</v>
      </c>
      <c r="M7" s="399">
        <v>1378669</v>
      </c>
      <c r="N7" s="396">
        <v>-202048</v>
      </c>
      <c r="O7" s="404">
        <v>-14.654999999999999</v>
      </c>
      <c r="P7" s="401">
        <v>0.97</v>
      </c>
      <c r="Q7" s="401">
        <v>0.97</v>
      </c>
    </row>
    <row r="8" spans="1:17" ht="17.25" customHeight="1">
      <c r="A8" s="489"/>
      <c r="B8" s="391">
        <v>3</v>
      </c>
      <c r="C8" s="392" t="s">
        <v>221</v>
      </c>
      <c r="D8" s="393">
        <v>198742</v>
      </c>
      <c r="E8" s="402" t="s">
        <v>366</v>
      </c>
      <c r="F8" s="403">
        <v>5</v>
      </c>
      <c r="G8" s="393">
        <v>596</v>
      </c>
      <c r="H8" s="396">
        <v>30180610</v>
      </c>
      <c r="I8" s="397">
        <v>25571464</v>
      </c>
      <c r="J8" s="398">
        <v>4609146</v>
      </c>
      <c r="K8" s="397">
        <v>23809</v>
      </c>
      <c r="L8" s="398">
        <v>4585337</v>
      </c>
      <c r="M8" s="399">
        <v>4958418</v>
      </c>
      <c r="N8" s="396">
        <v>-373081</v>
      </c>
      <c r="O8" s="404">
        <v>-7.524</v>
      </c>
      <c r="P8" s="401">
        <v>0.89</v>
      </c>
      <c r="Q8" s="401">
        <v>0.89</v>
      </c>
    </row>
    <row r="9" spans="1:17" ht="17.25" customHeight="1">
      <c r="A9" s="489"/>
      <c r="B9" s="391">
        <v>4</v>
      </c>
      <c r="C9" s="392" t="s">
        <v>387</v>
      </c>
      <c r="D9" s="393">
        <v>578112</v>
      </c>
      <c r="E9" s="402" t="s">
        <v>366</v>
      </c>
      <c r="F9" s="403">
        <v>7</v>
      </c>
      <c r="G9" s="393">
        <v>771</v>
      </c>
      <c r="H9" s="396">
        <v>77658734</v>
      </c>
      <c r="I9" s="397">
        <v>74194115</v>
      </c>
      <c r="J9" s="398">
        <v>3464619</v>
      </c>
      <c r="K9" s="397">
        <v>61263</v>
      </c>
      <c r="L9" s="398">
        <v>3403356</v>
      </c>
      <c r="M9" s="399">
        <v>3608775</v>
      </c>
      <c r="N9" s="396">
        <v>-205419</v>
      </c>
      <c r="O9" s="404">
        <v>-5.6920000000000002</v>
      </c>
      <c r="P9" s="401">
        <v>0.97</v>
      </c>
      <c r="Q9" s="401">
        <v>0.97</v>
      </c>
    </row>
    <row r="10" spans="1:17" ht="17.25" customHeight="1">
      <c r="A10" s="489"/>
      <c r="B10" s="405">
        <v>5</v>
      </c>
      <c r="C10" s="406" t="s">
        <v>222</v>
      </c>
      <c r="D10" s="393">
        <v>82113</v>
      </c>
      <c r="E10" s="402" t="s">
        <v>366</v>
      </c>
      <c r="F10" s="403">
        <v>4</v>
      </c>
      <c r="G10" s="393">
        <v>477</v>
      </c>
      <c r="H10" s="407">
        <v>13302794</v>
      </c>
      <c r="I10" s="408">
        <v>9106410</v>
      </c>
      <c r="J10" s="409">
        <v>4196384</v>
      </c>
      <c r="K10" s="408">
        <v>10495</v>
      </c>
      <c r="L10" s="409">
        <v>4185889</v>
      </c>
      <c r="M10" s="410">
        <v>4403371</v>
      </c>
      <c r="N10" s="407">
        <v>-217482</v>
      </c>
      <c r="O10" s="411">
        <v>-4.9390000000000001</v>
      </c>
      <c r="P10" s="412">
        <v>0.7</v>
      </c>
      <c r="Q10" s="412">
        <v>0.7</v>
      </c>
    </row>
    <row r="11" spans="1:17" ht="17.25" customHeight="1">
      <c r="A11" s="489"/>
      <c r="B11" s="391">
        <v>6</v>
      </c>
      <c r="C11" s="392" t="s">
        <v>223</v>
      </c>
      <c r="D11" s="413">
        <v>63555</v>
      </c>
      <c r="E11" s="394" t="s">
        <v>366</v>
      </c>
      <c r="F11" s="395">
        <v>3</v>
      </c>
      <c r="G11" s="414">
        <v>400</v>
      </c>
      <c r="H11" s="396">
        <v>14583291</v>
      </c>
      <c r="I11" s="397">
        <v>7626083</v>
      </c>
      <c r="J11" s="398">
        <v>6957208</v>
      </c>
      <c r="K11" s="397">
        <v>11505</v>
      </c>
      <c r="L11" s="398">
        <v>6945703</v>
      </c>
      <c r="M11" s="399">
        <v>6351542</v>
      </c>
      <c r="N11" s="396">
        <v>594161</v>
      </c>
      <c r="O11" s="404">
        <v>9.3550000000000004</v>
      </c>
      <c r="P11" s="401">
        <v>0.55000000000000004</v>
      </c>
      <c r="Q11" s="401">
        <v>0.57999999999999996</v>
      </c>
    </row>
    <row r="12" spans="1:17" ht="17.25" customHeight="1">
      <c r="A12" s="489"/>
      <c r="B12" s="391">
        <v>7</v>
      </c>
      <c r="C12" s="392" t="s">
        <v>7</v>
      </c>
      <c r="D12" s="415">
        <v>340386</v>
      </c>
      <c r="E12" s="402" t="s">
        <v>367</v>
      </c>
      <c r="F12" s="403">
        <v>10</v>
      </c>
      <c r="G12" s="416">
        <v>952</v>
      </c>
      <c r="H12" s="396">
        <v>44075475</v>
      </c>
      <c r="I12" s="397">
        <v>42718927</v>
      </c>
      <c r="J12" s="398">
        <v>1356548</v>
      </c>
      <c r="K12" s="397">
        <v>34770</v>
      </c>
      <c r="L12" s="398">
        <v>1321778</v>
      </c>
      <c r="M12" s="399">
        <v>1349928</v>
      </c>
      <c r="N12" s="396">
        <v>-28150</v>
      </c>
      <c r="O12" s="404">
        <v>-2.085</v>
      </c>
      <c r="P12" s="401">
        <v>0.97</v>
      </c>
      <c r="Q12" s="401">
        <v>0.97</v>
      </c>
    </row>
    <row r="13" spans="1:17" ht="17.25" customHeight="1">
      <c r="A13" s="489"/>
      <c r="B13" s="391">
        <v>8</v>
      </c>
      <c r="C13" s="392" t="s">
        <v>224</v>
      </c>
      <c r="D13" s="415">
        <v>80715</v>
      </c>
      <c r="E13" s="402" t="s">
        <v>367</v>
      </c>
      <c r="F13" s="403">
        <v>6</v>
      </c>
      <c r="G13" s="416">
        <v>754</v>
      </c>
      <c r="H13" s="396">
        <v>13134947</v>
      </c>
      <c r="I13" s="397">
        <v>10097143</v>
      </c>
      <c r="J13" s="398">
        <v>3037804</v>
      </c>
      <c r="K13" s="397">
        <v>10362</v>
      </c>
      <c r="L13" s="398">
        <v>3027442</v>
      </c>
      <c r="M13" s="399">
        <v>3032762</v>
      </c>
      <c r="N13" s="396">
        <v>-5320</v>
      </c>
      <c r="O13" s="404">
        <v>-0.17499999999999999</v>
      </c>
      <c r="P13" s="401">
        <v>0.78</v>
      </c>
      <c r="Q13" s="401">
        <v>0.78</v>
      </c>
    </row>
    <row r="14" spans="1:17" ht="17.25" customHeight="1">
      <c r="A14" s="489"/>
      <c r="B14" s="391">
        <v>9</v>
      </c>
      <c r="C14" s="392" t="s">
        <v>388</v>
      </c>
      <c r="D14" s="415">
        <v>112229</v>
      </c>
      <c r="E14" s="402" t="s">
        <v>366</v>
      </c>
      <c r="F14" s="403">
        <v>4</v>
      </c>
      <c r="G14" s="416">
        <v>470</v>
      </c>
      <c r="H14" s="396">
        <v>19032177</v>
      </c>
      <c r="I14" s="397">
        <v>13668107</v>
      </c>
      <c r="J14" s="398">
        <v>5364070</v>
      </c>
      <c r="K14" s="397">
        <v>15015</v>
      </c>
      <c r="L14" s="398">
        <v>5349055</v>
      </c>
      <c r="M14" s="399">
        <v>5552748</v>
      </c>
      <c r="N14" s="396">
        <v>-203693</v>
      </c>
      <c r="O14" s="404">
        <v>-3.6680000000000001</v>
      </c>
      <c r="P14" s="401">
        <v>0.75</v>
      </c>
      <c r="Q14" s="401">
        <v>0.75</v>
      </c>
    </row>
    <row r="15" spans="1:17" ht="17.25" customHeight="1">
      <c r="A15" s="489"/>
      <c r="B15" s="405">
        <v>10</v>
      </c>
      <c r="C15" s="406" t="s">
        <v>225</v>
      </c>
      <c r="D15" s="417">
        <v>77881</v>
      </c>
      <c r="E15" s="418" t="s">
        <v>366</v>
      </c>
      <c r="F15" s="419">
        <v>4</v>
      </c>
      <c r="G15" s="420">
        <v>486</v>
      </c>
      <c r="H15" s="407">
        <v>13220088</v>
      </c>
      <c r="I15" s="408">
        <v>9826332</v>
      </c>
      <c r="J15" s="409">
        <v>3393756</v>
      </c>
      <c r="K15" s="408">
        <v>10429</v>
      </c>
      <c r="L15" s="409">
        <v>3383327</v>
      </c>
      <c r="M15" s="410">
        <v>3519538</v>
      </c>
      <c r="N15" s="407">
        <v>-136211</v>
      </c>
      <c r="O15" s="411">
        <v>-3.87</v>
      </c>
      <c r="P15" s="412">
        <v>0.76</v>
      </c>
      <c r="Q15" s="412">
        <v>0.76</v>
      </c>
    </row>
    <row r="16" spans="1:17" ht="17.25" customHeight="1">
      <c r="A16" s="489"/>
      <c r="B16" s="391">
        <v>11</v>
      </c>
      <c r="C16" s="392" t="s">
        <v>11</v>
      </c>
      <c r="D16" s="393">
        <v>91437</v>
      </c>
      <c r="E16" s="402" t="s">
        <v>366</v>
      </c>
      <c r="F16" s="403">
        <v>4</v>
      </c>
      <c r="G16" s="393">
        <v>509</v>
      </c>
      <c r="H16" s="396">
        <v>12926004</v>
      </c>
      <c r="I16" s="397">
        <v>11259492</v>
      </c>
      <c r="J16" s="398">
        <v>1666512</v>
      </c>
      <c r="K16" s="397">
        <v>10197</v>
      </c>
      <c r="L16" s="398">
        <v>1656315</v>
      </c>
      <c r="M16" s="399">
        <v>1794316</v>
      </c>
      <c r="N16" s="396">
        <v>-138001</v>
      </c>
      <c r="O16" s="404">
        <v>-7.6909999999999998</v>
      </c>
      <c r="P16" s="401">
        <v>0.87</v>
      </c>
      <c r="Q16" s="401">
        <v>0.86</v>
      </c>
    </row>
    <row r="17" spans="1:17" ht="17.25" customHeight="1">
      <c r="A17" s="489"/>
      <c r="B17" s="391">
        <v>12</v>
      </c>
      <c r="C17" s="392" t="s">
        <v>226</v>
      </c>
      <c r="D17" s="393">
        <v>232709</v>
      </c>
      <c r="E17" s="402" t="s">
        <v>367</v>
      </c>
      <c r="F17" s="403">
        <v>8</v>
      </c>
      <c r="G17" s="393">
        <v>861</v>
      </c>
      <c r="H17" s="396">
        <v>32500468</v>
      </c>
      <c r="I17" s="397">
        <v>24576150</v>
      </c>
      <c r="J17" s="398">
        <v>7924318</v>
      </c>
      <c r="K17" s="397">
        <v>25639</v>
      </c>
      <c r="L17" s="398">
        <v>7898679</v>
      </c>
      <c r="M17" s="399">
        <v>7905434</v>
      </c>
      <c r="N17" s="396">
        <v>-6755</v>
      </c>
      <c r="O17" s="404">
        <v>-8.5000000000000006E-2</v>
      </c>
      <c r="P17" s="401">
        <v>0.78</v>
      </c>
      <c r="Q17" s="401">
        <v>0.78</v>
      </c>
    </row>
    <row r="18" spans="1:17" ht="17.25" customHeight="1">
      <c r="A18" s="489"/>
      <c r="B18" s="391">
        <v>13</v>
      </c>
      <c r="C18" s="392" t="s">
        <v>13</v>
      </c>
      <c r="D18" s="393">
        <v>152405</v>
      </c>
      <c r="E18" s="402" t="s">
        <v>367</v>
      </c>
      <c r="F18" s="403">
        <v>7</v>
      </c>
      <c r="G18" s="393">
        <v>848</v>
      </c>
      <c r="H18" s="396">
        <v>20415426</v>
      </c>
      <c r="I18" s="397">
        <v>18567460</v>
      </c>
      <c r="J18" s="398">
        <v>1847966</v>
      </c>
      <c r="K18" s="397">
        <v>16105</v>
      </c>
      <c r="L18" s="398">
        <v>1831861</v>
      </c>
      <c r="M18" s="399">
        <v>2316134</v>
      </c>
      <c r="N18" s="396">
        <v>-484273</v>
      </c>
      <c r="O18" s="404">
        <v>-20.908999999999999</v>
      </c>
      <c r="P18" s="401">
        <v>0.91</v>
      </c>
      <c r="Q18" s="401">
        <v>0.9</v>
      </c>
    </row>
    <row r="19" spans="1:17" ht="17.25" customHeight="1">
      <c r="A19" s="489"/>
      <c r="B19" s="391">
        <v>14</v>
      </c>
      <c r="C19" s="392" t="s">
        <v>14</v>
      </c>
      <c r="D19" s="393">
        <v>54874</v>
      </c>
      <c r="E19" s="402" t="s">
        <v>366</v>
      </c>
      <c r="F19" s="403">
        <v>3</v>
      </c>
      <c r="G19" s="393">
        <v>396</v>
      </c>
      <c r="H19" s="396">
        <v>8411882</v>
      </c>
      <c r="I19" s="397">
        <v>6699748</v>
      </c>
      <c r="J19" s="398">
        <v>1712134</v>
      </c>
      <c r="K19" s="397">
        <v>6636</v>
      </c>
      <c r="L19" s="398">
        <v>1705498</v>
      </c>
      <c r="M19" s="399">
        <v>1762182</v>
      </c>
      <c r="N19" s="396">
        <v>-56684</v>
      </c>
      <c r="O19" s="404">
        <v>-3.2170000000000001</v>
      </c>
      <c r="P19" s="401">
        <v>0.8</v>
      </c>
      <c r="Q19" s="401">
        <v>0.79</v>
      </c>
    </row>
    <row r="20" spans="1:17" ht="17.25" customHeight="1">
      <c r="A20" s="489"/>
      <c r="B20" s="405">
        <v>15</v>
      </c>
      <c r="C20" s="406" t="s">
        <v>227</v>
      </c>
      <c r="D20" s="393">
        <v>118072</v>
      </c>
      <c r="E20" s="402" t="s">
        <v>366</v>
      </c>
      <c r="F20" s="403">
        <v>4</v>
      </c>
      <c r="G20" s="393">
        <v>521</v>
      </c>
      <c r="H20" s="407">
        <v>18959296</v>
      </c>
      <c r="I20" s="408">
        <v>12961262</v>
      </c>
      <c r="J20" s="409">
        <v>5998034</v>
      </c>
      <c r="K20" s="408">
        <v>14956</v>
      </c>
      <c r="L20" s="409">
        <v>5983078</v>
      </c>
      <c r="M20" s="410">
        <v>5984008</v>
      </c>
      <c r="N20" s="407">
        <v>-930</v>
      </c>
      <c r="O20" s="411">
        <v>-1.6E-2</v>
      </c>
      <c r="P20" s="412">
        <v>0.71</v>
      </c>
      <c r="Q20" s="412">
        <v>0.72</v>
      </c>
    </row>
    <row r="21" spans="1:17" ht="17.25" customHeight="1">
      <c r="A21" s="489"/>
      <c r="B21" s="391">
        <v>16</v>
      </c>
      <c r="C21" s="392" t="s">
        <v>228</v>
      </c>
      <c r="D21" s="413">
        <v>143811</v>
      </c>
      <c r="E21" s="394" t="s">
        <v>366</v>
      </c>
      <c r="F21" s="395">
        <v>4</v>
      </c>
      <c r="G21" s="414">
        <v>512</v>
      </c>
      <c r="H21" s="396">
        <v>23263367</v>
      </c>
      <c r="I21" s="397">
        <v>17143282</v>
      </c>
      <c r="J21" s="398">
        <v>6120085</v>
      </c>
      <c r="K21" s="397">
        <v>18352</v>
      </c>
      <c r="L21" s="398">
        <v>6101733</v>
      </c>
      <c r="M21" s="399">
        <v>6534385</v>
      </c>
      <c r="N21" s="396">
        <v>-432652</v>
      </c>
      <c r="O21" s="404">
        <v>-6.6210000000000004</v>
      </c>
      <c r="P21" s="401">
        <v>0.77</v>
      </c>
      <c r="Q21" s="401">
        <v>0.76</v>
      </c>
    </row>
    <row r="22" spans="1:17" ht="17.25" customHeight="1">
      <c r="A22" s="489"/>
      <c r="B22" s="391">
        <v>17</v>
      </c>
      <c r="C22" s="392" t="s">
        <v>17</v>
      </c>
      <c r="D22" s="415">
        <v>225196</v>
      </c>
      <c r="E22" s="402" t="s">
        <v>367</v>
      </c>
      <c r="F22" s="403">
        <v>8</v>
      </c>
      <c r="G22" s="416">
        <v>878</v>
      </c>
      <c r="H22" s="396">
        <v>27872284</v>
      </c>
      <c r="I22" s="397">
        <v>25128111</v>
      </c>
      <c r="J22" s="398">
        <v>2744173</v>
      </c>
      <c r="K22" s="397">
        <v>21988</v>
      </c>
      <c r="L22" s="398">
        <v>2722185</v>
      </c>
      <c r="M22" s="399">
        <v>2683593</v>
      </c>
      <c r="N22" s="396">
        <v>38592</v>
      </c>
      <c r="O22" s="404">
        <v>1.4379999999999999</v>
      </c>
      <c r="P22" s="401">
        <v>0.9</v>
      </c>
      <c r="Q22" s="401">
        <v>0.9</v>
      </c>
    </row>
    <row r="23" spans="1:17" ht="17.25" customHeight="1">
      <c r="A23" s="489"/>
      <c r="B23" s="391">
        <v>18</v>
      </c>
      <c r="C23" s="392" t="s">
        <v>18</v>
      </c>
      <c r="D23" s="415">
        <v>247034</v>
      </c>
      <c r="E23" s="402" t="s">
        <v>367</v>
      </c>
      <c r="F23" s="403">
        <v>9</v>
      </c>
      <c r="G23" s="416">
        <v>916</v>
      </c>
      <c r="H23" s="396">
        <v>31903613</v>
      </c>
      <c r="I23" s="397">
        <v>29122360</v>
      </c>
      <c r="J23" s="398">
        <v>2781253</v>
      </c>
      <c r="K23" s="397">
        <v>25168</v>
      </c>
      <c r="L23" s="398">
        <v>2756085</v>
      </c>
      <c r="M23" s="399">
        <v>2763310</v>
      </c>
      <c r="N23" s="396">
        <v>-7225</v>
      </c>
      <c r="O23" s="404">
        <v>-0.26100000000000001</v>
      </c>
      <c r="P23" s="401">
        <v>0.91</v>
      </c>
      <c r="Q23" s="401">
        <v>0.91</v>
      </c>
    </row>
    <row r="24" spans="1:17" ht="17.25" customHeight="1">
      <c r="A24" s="489"/>
      <c r="B24" s="391">
        <v>19</v>
      </c>
      <c r="C24" s="392" t="s">
        <v>19</v>
      </c>
      <c r="D24" s="415">
        <v>337498</v>
      </c>
      <c r="E24" s="402" t="s">
        <v>367</v>
      </c>
      <c r="F24" s="403">
        <v>10</v>
      </c>
      <c r="G24" s="416">
        <v>952</v>
      </c>
      <c r="H24" s="396">
        <v>43763095</v>
      </c>
      <c r="I24" s="397">
        <v>40726218</v>
      </c>
      <c r="J24" s="398">
        <v>3036877</v>
      </c>
      <c r="K24" s="397">
        <v>34524</v>
      </c>
      <c r="L24" s="398">
        <v>3002353</v>
      </c>
      <c r="M24" s="399">
        <v>3065171</v>
      </c>
      <c r="N24" s="396">
        <v>-62818</v>
      </c>
      <c r="O24" s="404">
        <v>-2.0489999999999999</v>
      </c>
      <c r="P24" s="401">
        <v>0.93</v>
      </c>
      <c r="Q24" s="401">
        <v>0.93</v>
      </c>
    </row>
    <row r="25" spans="1:17" ht="17.25" customHeight="1">
      <c r="A25" s="489"/>
      <c r="B25" s="405">
        <v>20</v>
      </c>
      <c r="C25" s="406" t="s">
        <v>20</v>
      </c>
      <c r="D25" s="417">
        <v>72260</v>
      </c>
      <c r="E25" s="418" t="s">
        <v>367</v>
      </c>
      <c r="F25" s="419">
        <v>9</v>
      </c>
      <c r="G25" s="420">
        <v>924</v>
      </c>
      <c r="H25" s="407">
        <v>10517665</v>
      </c>
      <c r="I25" s="408">
        <v>9044245</v>
      </c>
      <c r="J25" s="409">
        <v>1473420</v>
      </c>
      <c r="K25" s="408">
        <v>8297</v>
      </c>
      <c r="L25" s="409">
        <v>1465123</v>
      </c>
      <c r="M25" s="410">
        <v>1493830</v>
      </c>
      <c r="N25" s="407">
        <v>-28707</v>
      </c>
      <c r="O25" s="411">
        <v>-1.9219999999999999</v>
      </c>
      <c r="P25" s="412">
        <v>0.86</v>
      </c>
      <c r="Q25" s="412">
        <v>0.86</v>
      </c>
    </row>
    <row r="26" spans="1:17" ht="17.25" customHeight="1">
      <c r="A26" s="489"/>
      <c r="B26" s="391">
        <v>21</v>
      </c>
      <c r="C26" s="392" t="s">
        <v>21</v>
      </c>
      <c r="D26" s="413">
        <v>136150</v>
      </c>
      <c r="E26" s="394" t="s">
        <v>367</v>
      </c>
      <c r="F26" s="395">
        <v>9</v>
      </c>
      <c r="G26" s="414">
        <v>916</v>
      </c>
      <c r="H26" s="396">
        <v>18062095</v>
      </c>
      <c r="I26" s="397">
        <v>22283487</v>
      </c>
      <c r="J26" s="398">
        <v>-4221392</v>
      </c>
      <c r="K26" s="397">
        <v>0</v>
      </c>
      <c r="L26" s="398">
        <v>0</v>
      </c>
      <c r="M26" s="399">
        <v>0</v>
      </c>
      <c r="N26" s="396">
        <v>0</v>
      </c>
      <c r="O26" s="404" t="s">
        <v>405</v>
      </c>
      <c r="P26" s="401">
        <v>1.23</v>
      </c>
      <c r="Q26" s="401">
        <v>1.23</v>
      </c>
    </row>
    <row r="27" spans="1:17" ht="17.25" customHeight="1">
      <c r="A27" s="489"/>
      <c r="B27" s="391">
        <v>22</v>
      </c>
      <c r="C27" s="392" t="s">
        <v>22</v>
      </c>
      <c r="D27" s="415">
        <v>148390</v>
      </c>
      <c r="E27" s="402" t="s">
        <v>367</v>
      </c>
      <c r="F27" s="403">
        <v>7</v>
      </c>
      <c r="G27" s="416">
        <v>845</v>
      </c>
      <c r="H27" s="396">
        <v>18996530</v>
      </c>
      <c r="I27" s="397">
        <v>17630391</v>
      </c>
      <c r="J27" s="398">
        <v>1366139</v>
      </c>
      <c r="K27" s="397">
        <v>14986</v>
      </c>
      <c r="L27" s="398">
        <v>1351153</v>
      </c>
      <c r="M27" s="399">
        <v>1317430</v>
      </c>
      <c r="N27" s="396">
        <v>33723</v>
      </c>
      <c r="O27" s="404">
        <v>2.56</v>
      </c>
      <c r="P27" s="401">
        <v>0.93</v>
      </c>
      <c r="Q27" s="401">
        <v>0.93</v>
      </c>
    </row>
    <row r="28" spans="1:17" ht="17.25" customHeight="1">
      <c r="A28" s="489"/>
      <c r="B28" s="391">
        <v>23</v>
      </c>
      <c r="C28" s="392" t="s">
        <v>23</v>
      </c>
      <c r="D28" s="415">
        <v>136299</v>
      </c>
      <c r="E28" s="402" t="s">
        <v>367</v>
      </c>
      <c r="F28" s="403">
        <v>10</v>
      </c>
      <c r="G28" s="416">
        <v>953</v>
      </c>
      <c r="H28" s="396">
        <v>18204130</v>
      </c>
      <c r="I28" s="397">
        <v>17981534</v>
      </c>
      <c r="J28" s="398">
        <v>222596</v>
      </c>
      <c r="K28" s="397">
        <v>14361</v>
      </c>
      <c r="L28" s="398">
        <v>208235</v>
      </c>
      <c r="M28" s="399">
        <v>282874</v>
      </c>
      <c r="N28" s="396">
        <v>-74639</v>
      </c>
      <c r="O28" s="404">
        <v>-26.385999999999999</v>
      </c>
      <c r="P28" s="401">
        <v>0.99</v>
      </c>
      <c r="Q28" s="401">
        <v>0.98</v>
      </c>
    </row>
    <row r="29" spans="1:17" ht="17.25" customHeight="1">
      <c r="A29" s="489"/>
      <c r="B29" s="391">
        <v>24</v>
      </c>
      <c r="C29" s="392" t="s">
        <v>24</v>
      </c>
      <c r="D29" s="415">
        <v>72676</v>
      </c>
      <c r="E29" s="402" t="s">
        <v>367</v>
      </c>
      <c r="F29" s="403">
        <v>9</v>
      </c>
      <c r="G29" s="416">
        <v>919</v>
      </c>
      <c r="H29" s="396">
        <v>10345658</v>
      </c>
      <c r="I29" s="397">
        <v>8921761</v>
      </c>
      <c r="J29" s="398">
        <v>1423897</v>
      </c>
      <c r="K29" s="397">
        <v>8162</v>
      </c>
      <c r="L29" s="398">
        <v>1415735</v>
      </c>
      <c r="M29" s="399">
        <v>1582291</v>
      </c>
      <c r="N29" s="396">
        <v>-166556</v>
      </c>
      <c r="O29" s="404">
        <v>-10.526</v>
      </c>
      <c r="P29" s="401">
        <v>0.85</v>
      </c>
      <c r="Q29" s="401">
        <v>0.85</v>
      </c>
    </row>
    <row r="30" spans="1:17" ht="17.25" customHeight="1">
      <c r="A30" s="489"/>
      <c r="B30" s="391">
        <v>25</v>
      </c>
      <c r="C30" s="406" t="s">
        <v>25</v>
      </c>
      <c r="D30" s="417">
        <v>80826</v>
      </c>
      <c r="E30" s="418" t="s">
        <v>367</v>
      </c>
      <c r="F30" s="419">
        <v>9</v>
      </c>
      <c r="G30" s="420">
        <v>919</v>
      </c>
      <c r="H30" s="407">
        <v>11360703</v>
      </c>
      <c r="I30" s="408">
        <v>11759417</v>
      </c>
      <c r="J30" s="409">
        <v>-398714</v>
      </c>
      <c r="K30" s="408">
        <v>0</v>
      </c>
      <c r="L30" s="409">
        <v>0</v>
      </c>
      <c r="M30" s="410">
        <v>0</v>
      </c>
      <c r="N30" s="407">
        <v>0</v>
      </c>
      <c r="O30" s="411" t="s">
        <v>405</v>
      </c>
      <c r="P30" s="412">
        <v>1.04</v>
      </c>
      <c r="Q30" s="412">
        <v>1.02</v>
      </c>
    </row>
    <row r="31" spans="1:17" ht="17.25" customHeight="1">
      <c r="A31" s="489"/>
      <c r="B31" s="421">
        <v>26</v>
      </c>
      <c r="C31" s="392" t="s">
        <v>26</v>
      </c>
      <c r="D31" s="393">
        <v>162122</v>
      </c>
      <c r="E31" s="402" t="s">
        <v>367</v>
      </c>
      <c r="F31" s="403">
        <v>9</v>
      </c>
      <c r="G31" s="393">
        <v>941</v>
      </c>
      <c r="H31" s="396">
        <v>21569659</v>
      </c>
      <c r="I31" s="397">
        <v>19574035</v>
      </c>
      <c r="J31" s="398">
        <v>1995624</v>
      </c>
      <c r="K31" s="397">
        <v>17016</v>
      </c>
      <c r="L31" s="398">
        <v>1978608</v>
      </c>
      <c r="M31" s="399">
        <v>1983057</v>
      </c>
      <c r="N31" s="396">
        <v>-4449</v>
      </c>
      <c r="O31" s="404">
        <v>-0.224</v>
      </c>
      <c r="P31" s="401">
        <v>0.91</v>
      </c>
      <c r="Q31" s="401">
        <v>0.91</v>
      </c>
    </row>
    <row r="32" spans="1:17" ht="17.25" customHeight="1">
      <c r="A32" s="489"/>
      <c r="B32" s="391">
        <v>27</v>
      </c>
      <c r="C32" s="392" t="s">
        <v>27</v>
      </c>
      <c r="D32" s="393">
        <v>73936</v>
      </c>
      <c r="E32" s="402" t="s">
        <v>367</v>
      </c>
      <c r="F32" s="403">
        <v>7</v>
      </c>
      <c r="G32" s="393">
        <v>819</v>
      </c>
      <c r="H32" s="396">
        <v>10280770</v>
      </c>
      <c r="I32" s="397">
        <v>8427650</v>
      </c>
      <c r="J32" s="398">
        <v>1853120</v>
      </c>
      <c r="K32" s="397">
        <v>8110</v>
      </c>
      <c r="L32" s="398">
        <v>1845010</v>
      </c>
      <c r="M32" s="399">
        <v>1766068</v>
      </c>
      <c r="N32" s="396">
        <v>78942</v>
      </c>
      <c r="O32" s="404">
        <v>4.47</v>
      </c>
      <c r="P32" s="401">
        <v>0.82</v>
      </c>
      <c r="Q32" s="401">
        <v>0.83</v>
      </c>
    </row>
    <row r="33" spans="1:17" ht="17.25" customHeight="1">
      <c r="A33" s="489"/>
      <c r="B33" s="391">
        <v>28</v>
      </c>
      <c r="C33" s="392" t="s">
        <v>389</v>
      </c>
      <c r="D33" s="393">
        <v>152311</v>
      </c>
      <c r="E33" s="402" t="s">
        <v>367</v>
      </c>
      <c r="F33" s="403">
        <v>7</v>
      </c>
      <c r="G33" s="393">
        <v>812</v>
      </c>
      <c r="H33" s="396">
        <v>23316831</v>
      </c>
      <c r="I33" s="397">
        <v>19216744</v>
      </c>
      <c r="J33" s="398">
        <v>4100087</v>
      </c>
      <c r="K33" s="397">
        <v>18395</v>
      </c>
      <c r="L33" s="398">
        <v>4081692</v>
      </c>
      <c r="M33" s="399">
        <v>4320385</v>
      </c>
      <c r="N33" s="396">
        <v>-238693</v>
      </c>
      <c r="O33" s="404">
        <v>-5.5250000000000004</v>
      </c>
      <c r="P33" s="401">
        <v>0.87</v>
      </c>
      <c r="Q33" s="401">
        <v>0.87</v>
      </c>
    </row>
    <row r="34" spans="1:17" ht="17.25" customHeight="1">
      <c r="A34" s="489"/>
      <c r="B34" s="391">
        <v>29</v>
      </c>
      <c r="C34" s="392" t="s">
        <v>29</v>
      </c>
      <c r="D34" s="393">
        <v>67409</v>
      </c>
      <c r="E34" s="402" t="s">
        <v>367</v>
      </c>
      <c r="F34" s="403">
        <v>6</v>
      </c>
      <c r="G34" s="393">
        <v>797</v>
      </c>
      <c r="H34" s="396">
        <v>9620185</v>
      </c>
      <c r="I34" s="397">
        <v>7979956</v>
      </c>
      <c r="J34" s="398">
        <v>1640229</v>
      </c>
      <c r="K34" s="397">
        <v>7589</v>
      </c>
      <c r="L34" s="398">
        <v>1632640</v>
      </c>
      <c r="M34" s="399">
        <v>1695005</v>
      </c>
      <c r="N34" s="396">
        <v>-62365</v>
      </c>
      <c r="O34" s="404">
        <v>-3.6789999999999998</v>
      </c>
      <c r="P34" s="401">
        <v>0.83</v>
      </c>
      <c r="Q34" s="401">
        <v>0.82</v>
      </c>
    </row>
    <row r="35" spans="1:17" ht="17.25" customHeight="1">
      <c r="A35" s="489"/>
      <c r="B35" s="406">
        <v>30</v>
      </c>
      <c r="C35" s="406" t="s">
        <v>30</v>
      </c>
      <c r="D35" s="393">
        <v>86717</v>
      </c>
      <c r="E35" s="402" t="s">
        <v>367</v>
      </c>
      <c r="F35" s="403">
        <v>7</v>
      </c>
      <c r="G35" s="393">
        <v>844</v>
      </c>
      <c r="H35" s="407">
        <v>12901426</v>
      </c>
      <c r="I35" s="408">
        <v>13169557</v>
      </c>
      <c r="J35" s="409">
        <v>-268131</v>
      </c>
      <c r="K35" s="408">
        <v>0</v>
      </c>
      <c r="L35" s="409">
        <v>0</v>
      </c>
      <c r="M35" s="410">
        <v>19470</v>
      </c>
      <c r="N35" s="407">
        <v>-19470</v>
      </c>
      <c r="O35" s="411" t="s">
        <v>406</v>
      </c>
      <c r="P35" s="412">
        <v>1.02</v>
      </c>
      <c r="Q35" s="412">
        <v>1</v>
      </c>
    </row>
    <row r="36" spans="1:17" ht="17.25" customHeight="1">
      <c r="A36" s="489"/>
      <c r="B36" s="391">
        <v>31</v>
      </c>
      <c r="C36" s="392" t="s">
        <v>31</v>
      </c>
      <c r="D36" s="413">
        <v>108102</v>
      </c>
      <c r="E36" s="394" t="s">
        <v>367</v>
      </c>
      <c r="F36" s="395">
        <v>9</v>
      </c>
      <c r="G36" s="414">
        <v>900</v>
      </c>
      <c r="H36" s="396">
        <v>15306846</v>
      </c>
      <c r="I36" s="397">
        <v>12500239</v>
      </c>
      <c r="J36" s="398">
        <v>2806607</v>
      </c>
      <c r="K36" s="397">
        <v>12075</v>
      </c>
      <c r="L36" s="398">
        <v>2794532</v>
      </c>
      <c r="M36" s="399">
        <v>2968001</v>
      </c>
      <c r="N36" s="396">
        <v>-173469</v>
      </c>
      <c r="O36" s="404">
        <v>-5.8449999999999998</v>
      </c>
      <c r="P36" s="401">
        <v>0.82</v>
      </c>
      <c r="Q36" s="401">
        <v>0.8</v>
      </c>
    </row>
    <row r="37" spans="1:17" ht="17.25" customHeight="1">
      <c r="A37" s="489"/>
      <c r="B37" s="391">
        <v>32</v>
      </c>
      <c r="C37" s="392" t="s">
        <v>33</v>
      </c>
      <c r="D37" s="415">
        <v>136521</v>
      </c>
      <c r="E37" s="402" t="s">
        <v>367</v>
      </c>
      <c r="F37" s="403">
        <v>8</v>
      </c>
      <c r="G37" s="416">
        <v>859</v>
      </c>
      <c r="H37" s="396">
        <v>19014521</v>
      </c>
      <c r="I37" s="397">
        <v>18184244</v>
      </c>
      <c r="J37" s="398">
        <v>830277</v>
      </c>
      <c r="K37" s="397">
        <v>15000</v>
      </c>
      <c r="L37" s="398">
        <v>815277</v>
      </c>
      <c r="M37" s="399">
        <v>978911</v>
      </c>
      <c r="N37" s="396">
        <v>-163634</v>
      </c>
      <c r="O37" s="404">
        <v>-16.716000000000001</v>
      </c>
      <c r="P37" s="401">
        <v>0.96</v>
      </c>
      <c r="Q37" s="401">
        <v>0.95</v>
      </c>
    </row>
    <row r="38" spans="1:17" ht="17.25" customHeight="1">
      <c r="A38" s="489"/>
      <c r="B38" s="391">
        <v>33</v>
      </c>
      <c r="C38" s="392" t="s">
        <v>34</v>
      </c>
      <c r="D38" s="415">
        <v>62380</v>
      </c>
      <c r="E38" s="402" t="s">
        <v>367</v>
      </c>
      <c r="F38" s="403">
        <v>7</v>
      </c>
      <c r="G38" s="416">
        <v>813</v>
      </c>
      <c r="H38" s="396">
        <v>9154276</v>
      </c>
      <c r="I38" s="397">
        <v>7073960</v>
      </c>
      <c r="J38" s="398">
        <v>2080316</v>
      </c>
      <c r="K38" s="397">
        <v>7222</v>
      </c>
      <c r="L38" s="398">
        <v>2073094</v>
      </c>
      <c r="M38" s="399">
        <v>2083405</v>
      </c>
      <c r="N38" s="396">
        <v>-10311</v>
      </c>
      <c r="O38" s="404">
        <v>-0.495</v>
      </c>
      <c r="P38" s="401">
        <v>0.77</v>
      </c>
      <c r="Q38" s="401">
        <v>0.77</v>
      </c>
    </row>
    <row r="39" spans="1:17" ht="17.25" customHeight="1">
      <c r="A39" s="489"/>
      <c r="B39" s="391">
        <v>34</v>
      </c>
      <c r="C39" s="392" t="s">
        <v>35</v>
      </c>
      <c r="D39" s="415">
        <v>101679</v>
      </c>
      <c r="E39" s="402" t="s">
        <v>367</v>
      </c>
      <c r="F39" s="403">
        <v>6</v>
      </c>
      <c r="G39" s="416">
        <v>796</v>
      </c>
      <c r="H39" s="396">
        <v>13703453</v>
      </c>
      <c r="I39" s="397">
        <v>11395050</v>
      </c>
      <c r="J39" s="398">
        <v>2308403</v>
      </c>
      <c r="K39" s="397">
        <v>10810</v>
      </c>
      <c r="L39" s="398">
        <v>2297593</v>
      </c>
      <c r="M39" s="399">
        <v>2454387</v>
      </c>
      <c r="N39" s="396">
        <v>-156794</v>
      </c>
      <c r="O39" s="404">
        <v>-6.3879999999999999</v>
      </c>
      <c r="P39" s="401">
        <v>0.83</v>
      </c>
      <c r="Q39" s="401">
        <v>0.83</v>
      </c>
    </row>
    <row r="40" spans="1:17" ht="17.25" customHeight="1">
      <c r="A40" s="489"/>
      <c r="B40" s="391">
        <v>35</v>
      </c>
      <c r="C40" s="392" t="s">
        <v>36</v>
      </c>
      <c r="D40" s="417">
        <v>52524</v>
      </c>
      <c r="E40" s="418" t="s">
        <v>367</v>
      </c>
      <c r="F40" s="419">
        <v>5</v>
      </c>
      <c r="G40" s="420">
        <v>723</v>
      </c>
      <c r="H40" s="407">
        <v>7868642</v>
      </c>
      <c r="I40" s="422">
        <v>5635545</v>
      </c>
      <c r="J40" s="409">
        <v>2233097</v>
      </c>
      <c r="K40" s="408">
        <v>6207</v>
      </c>
      <c r="L40" s="409">
        <v>2226890</v>
      </c>
      <c r="M40" s="399">
        <v>2243906</v>
      </c>
      <c r="N40" s="407">
        <v>-17016</v>
      </c>
      <c r="O40" s="411">
        <v>-0.75800000000000001</v>
      </c>
      <c r="P40" s="412">
        <v>0.72</v>
      </c>
      <c r="Q40" s="412">
        <v>0.71</v>
      </c>
    </row>
    <row r="41" spans="1:17" ht="17.25" customHeight="1">
      <c r="A41" s="489"/>
      <c r="B41" s="421">
        <v>36</v>
      </c>
      <c r="C41" s="421" t="s">
        <v>375</v>
      </c>
      <c r="D41" s="393">
        <v>70255</v>
      </c>
      <c r="E41" s="402" t="s">
        <v>367</v>
      </c>
      <c r="F41" s="403">
        <v>7</v>
      </c>
      <c r="G41" s="393">
        <v>809</v>
      </c>
      <c r="H41" s="396">
        <v>9473373</v>
      </c>
      <c r="I41" s="397">
        <v>8353150</v>
      </c>
      <c r="J41" s="398">
        <v>1120223</v>
      </c>
      <c r="K41" s="397">
        <v>7473</v>
      </c>
      <c r="L41" s="398">
        <v>1112750</v>
      </c>
      <c r="M41" s="423">
        <v>1116461</v>
      </c>
      <c r="N41" s="396">
        <v>-3711</v>
      </c>
      <c r="O41" s="404">
        <v>-0.33200000000000002</v>
      </c>
      <c r="P41" s="401">
        <v>0.88</v>
      </c>
      <c r="Q41" s="401">
        <v>0.88</v>
      </c>
    </row>
    <row r="42" spans="1:17" ht="17.25" customHeight="1">
      <c r="A42" s="489"/>
      <c r="B42" s="391">
        <v>37</v>
      </c>
      <c r="C42" s="392" t="s">
        <v>37</v>
      </c>
      <c r="D42" s="393">
        <v>56520</v>
      </c>
      <c r="E42" s="402" t="s">
        <v>367</v>
      </c>
      <c r="F42" s="403">
        <v>5</v>
      </c>
      <c r="G42" s="393">
        <v>722</v>
      </c>
      <c r="H42" s="396">
        <v>8176780</v>
      </c>
      <c r="I42" s="397">
        <v>7158207</v>
      </c>
      <c r="J42" s="398">
        <v>1018573</v>
      </c>
      <c r="K42" s="397">
        <v>6451</v>
      </c>
      <c r="L42" s="398">
        <v>1012122</v>
      </c>
      <c r="M42" s="399">
        <v>1086985</v>
      </c>
      <c r="N42" s="396">
        <v>-74863</v>
      </c>
      <c r="O42" s="404">
        <v>-6.8869999999999996</v>
      </c>
      <c r="P42" s="401">
        <v>0.88</v>
      </c>
      <c r="Q42" s="401">
        <v>0.87</v>
      </c>
    </row>
    <row r="43" spans="1:17" ht="17.25" customHeight="1">
      <c r="A43" s="489"/>
      <c r="B43" s="391">
        <v>38</v>
      </c>
      <c r="C43" s="392" t="s">
        <v>38</v>
      </c>
      <c r="D43" s="393">
        <v>69738</v>
      </c>
      <c r="E43" s="402" t="s">
        <v>367</v>
      </c>
      <c r="F43" s="403">
        <v>8</v>
      </c>
      <c r="G43" s="393">
        <v>853</v>
      </c>
      <c r="H43" s="396">
        <v>9468905</v>
      </c>
      <c r="I43" s="397">
        <v>8156438</v>
      </c>
      <c r="J43" s="398">
        <v>1312467</v>
      </c>
      <c r="K43" s="397">
        <v>7470</v>
      </c>
      <c r="L43" s="398">
        <v>1304997</v>
      </c>
      <c r="M43" s="399">
        <v>1312256</v>
      </c>
      <c r="N43" s="396">
        <v>-7259</v>
      </c>
      <c r="O43" s="404">
        <v>-0.55300000000000005</v>
      </c>
      <c r="P43" s="401">
        <v>0.86</v>
      </c>
      <c r="Q43" s="401">
        <v>0.86</v>
      </c>
    </row>
    <row r="44" spans="1:17" ht="17.25" customHeight="1">
      <c r="A44" s="489"/>
      <c r="B44" s="391">
        <v>39</v>
      </c>
      <c r="C44" s="392" t="s">
        <v>219</v>
      </c>
      <c r="D44" s="393">
        <v>110970</v>
      </c>
      <c r="E44" s="402" t="s">
        <v>367</v>
      </c>
      <c r="F44" s="403">
        <v>8</v>
      </c>
      <c r="G44" s="393">
        <v>894</v>
      </c>
      <c r="H44" s="396">
        <v>16690372</v>
      </c>
      <c r="I44" s="397">
        <v>13191894</v>
      </c>
      <c r="J44" s="398">
        <v>3498478</v>
      </c>
      <c r="K44" s="397">
        <v>13166</v>
      </c>
      <c r="L44" s="398">
        <v>3485312</v>
      </c>
      <c r="M44" s="399">
        <v>3573932</v>
      </c>
      <c r="N44" s="396">
        <v>-88620</v>
      </c>
      <c r="O44" s="404">
        <v>-2.48</v>
      </c>
      <c r="P44" s="401">
        <v>0.82</v>
      </c>
      <c r="Q44" s="401">
        <v>0.82</v>
      </c>
    </row>
    <row r="45" spans="1:17" ht="17.25" customHeight="1" thickBot="1">
      <c r="A45" s="489"/>
      <c r="B45" s="424">
        <v>40</v>
      </c>
      <c r="C45" s="424" t="s">
        <v>362</v>
      </c>
      <c r="D45" s="425">
        <v>51535</v>
      </c>
      <c r="E45" s="426" t="s">
        <v>367</v>
      </c>
      <c r="F45" s="427">
        <v>7</v>
      </c>
      <c r="G45" s="425">
        <v>803</v>
      </c>
      <c r="H45" s="428">
        <v>7403343</v>
      </c>
      <c r="I45" s="429">
        <v>6346019</v>
      </c>
      <c r="J45" s="430">
        <v>1057324</v>
      </c>
      <c r="K45" s="431">
        <v>5840</v>
      </c>
      <c r="L45" s="430">
        <v>1051484</v>
      </c>
      <c r="M45" s="432">
        <v>1128294</v>
      </c>
      <c r="N45" s="428">
        <v>-76810</v>
      </c>
      <c r="O45" s="433">
        <v>-6.8079999999999998</v>
      </c>
      <c r="P45" s="401">
        <v>0.86</v>
      </c>
      <c r="Q45" s="401">
        <v>0.85</v>
      </c>
    </row>
    <row r="46" spans="1:17" ht="20.25" customHeight="1" thickTop="1">
      <c r="A46" s="489"/>
      <c r="B46" s="506" t="s">
        <v>277</v>
      </c>
      <c r="C46" s="507"/>
      <c r="D46" s="510">
        <v>6760813</v>
      </c>
      <c r="E46" s="512"/>
      <c r="F46" s="514"/>
      <c r="G46" s="516"/>
      <c r="H46" s="510">
        <v>995843154</v>
      </c>
      <c r="I46" s="496">
        <v>894657258</v>
      </c>
      <c r="J46" s="434">
        <v>106074133</v>
      </c>
      <c r="K46" s="498">
        <v>752213</v>
      </c>
      <c r="L46" s="498">
        <v>105321920</v>
      </c>
      <c r="M46" s="500">
        <v>106649559</v>
      </c>
      <c r="N46" s="502">
        <v>-1327639</v>
      </c>
      <c r="O46" s="504">
        <v>-1.2450000000000001</v>
      </c>
      <c r="P46" s="436"/>
      <c r="Q46" s="436"/>
    </row>
    <row r="47" spans="1:17" ht="20.25" customHeight="1">
      <c r="A47" s="489"/>
      <c r="B47" s="508"/>
      <c r="C47" s="509"/>
      <c r="D47" s="511"/>
      <c r="E47" s="513"/>
      <c r="F47" s="515"/>
      <c r="G47" s="517"/>
      <c r="H47" s="511"/>
      <c r="I47" s="497"/>
      <c r="J47" s="437">
        <v>-4888237</v>
      </c>
      <c r="K47" s="499"/>
      <c r="L47" s="499"/>
      <c r="M47" s="501"/>
      <c r="N47" s="503"/>
      <c r="O47" s="505"/>
      <c r="P47" s="412"/>
      <c r="Q47" s="412"/>
    </row>
    <row r="48" spans="1:17" ht="9.75" customHeight="1">
      <c r="A48" s="489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375"/>
      <c r="O48" s="438"/>
      <c r="P48" s="264"/>
      <c r="Q48" s="264"/>
    </row>
    <row r="49" spans="1:17" ht="18" customHeight="1">
      <c r="A49" s="489"/>
      <c r="B49" s="264" t="s">
        <v>358</v>
      </c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375"/>
      <c r="O49" s="438"/>
      <c r="P49" s="264"/>
      <c r="Q49" s="264"/>
    </row>
    <row r="50" spans="1:17" ht="18" customHeight="1">
      <c r="A50" s="489"/>
      <c r="B50" s="264" t="s">
        <v>390</v>
      </c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375"/>
      <c r="O50" s="438"/>
      <c r="P50" s="264"/>
      <c r="Q50" s="264"/>
    </row>
    <row r="51" spans="1:17" ht="18" customHeight="1">
      <c r="A51" s="489">
        <v>77</v>
      </c>
      <c r="B51" s="264" t="s">
        <v>365</v>
      </c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375"/>
      <c r="O51" s="438"/>
      <c r="P51" s="264"/>
      <c r="Q51" s="264"/>
    </row>
    <row r="52" spans="1:17" ht="40.5" customHeight="1">
      <c r="A52" s="489"/>
      <c r="B52" s="495" t="s">
        <v>391</v>
      </c>
      <c r="C52" s="495"/>
      <c r="D52" s="495"/>
      <c r="E52" s="495"/>
      <c r="F52" s="495"/>
      <c r="G52" s="495"/>
      <c r="H52" s="495"/>
      <c r="I52" s="495"/>
      <c r="J52" s="495"/>
      <c r="K52" s="495"/>
      <c r="L52" s="495"/>
      <c r="M52" s="264"/>
      <c r="N52" s="375"/>
      <c r="O52" s="375"/>
      <c r="P52" s="264"/>
      <c r="Q52" s="264"/>
    </row>
    <row r="53" spans="1:17" s="382" customFormat="1" ht="17.25" customHeight="1" thickBot="1">
      <c r="A53" s="489"/>
      <c r="B53" s="376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377"/>
      <c r="O53" s="378"/>
      <c r="P53" s="377"/>
      <c r="Q53" s="377" t="s">
        <v>285</v>
      </c>
    </row>
    <row r="54" spans="1:17" ht="17.25" customHeight="1">
      <c r="A54" s="489"/>
      <c r="B54" s="492" t="s">
        <v>284</v>
      </c>
      <c r="C54" s="191"/>
      <c r="D54" s="193"/>
      <c r="E54" s="191"/>
      <c r="F54" s="192"/>
      <c r="G54" s="193"/>
      <c r="H54" s="368" t="s">
        <v>278</v>
      </c>
      <c r="I54" s="439" t="s">
        <v>279</v>
      </c>
      <c r="J54" s="440" t="s">
        <v>119</v>
      </c>
      <c r="K54" s="439" t="s">
        <v>122</v>
      </c>
      <c r="L54" s="440" t="s">
        <v>374</v>
      </c>
      <c r="M54" s="441" t="s">
        <v>373</v>
      </c>
      <c r="N54" s="381" t="s">
        <v>124</v>
      </c>
      <c r="O54" s="442" t="s">
        <v>281</v>
      </c>
      <c r="P54" s="368" t="s">
        <v>324</v>
      </c>
      <c r="Q54" s="368" t="s">
        <v>324</v>
      </c>
    </row>
    <row r="55" spans="1:17" ht="17.25" customHeight="1">
      <c r="A55" s="489"/>
      <c r="B55" s="493"/>
      <c r="C55" s="373" t="s">
        <v>125</v>
      </c>
      <c r="D55" s="194" t="s">
        <v>116</v>
      </c>
      <c r="E55" s="490" t="s">
        <v>114</v>
      </c>
      <c r="F55" s="491"/>
      <c r="G55" s="194" t="s">
        <v>115</v>
      </c>
      <c r="H55" s="443" t="s">
        <v>280</v>
      </c>
      <c r="I55" s="444" t="s">
        <v>280</v>
      </c>
      <c r="J55" s="445" t="s">
        <v>120</v>
      </c>
      <c r="K55" s="369">
        <v>7.88884E-4</v>
      </c>
      <c r="L55" s="445" t="s">
        <v>368</v>
      </c>
      <c r="M55" s="446"/>
      <c r="N55" s="385" t="s">
        <v>217</v>
      </c>
      <c r="O55" s="447" t="s">
        <v>282</v>
      </c>
      <c r="P55" s="370" t="s">
        <v>325</v>
      </c>
      <c r="Q55" s="371" t="s">
        <v>327</v>
      </c>
    </row>
    <row r="56" spans="1:17" ht="17.25" customHeight="1">
      <c r="A56" s="489"/>
      <c r="B56" s="494"/>
      <c r="C56" s="448"/>
      <c r="D56" s="197"/>
      <c r="E56" s="195"/>
      <c r="F56" s="196"/>
      <c r="G56" s="197"/>
      <c r="H56" s="372" t="s">
        <v>117</v>
      </c>
      <c r="I56" s="387" t="s">
        <v>118</v>
      </c>
      <c r="J56" s="388" t="s">
        <v>121</v>
      </c>
      <c r="K56" s="449" t="s">
        <v>372</v>
      </c>
      <c r="L56" s="388" t="s">
        <v>123</v>
      </c>
      <c r="M56" s="389" t="s">
        <v>215</v>
      </c>
      <c r="N56" s="390" t="s">
        <v>216</v>
      </c>
      <c r="O56" s="390" t="s">
        <v>283</v>
      </c>
      <c r="P56" s="372" t="s">
        <v>326</v>
      </c>
      <c r="Q56" s="372" t="s">
        <v>357</v>
      </c>
    </row>
    <row r="57" spans="1:17" ht="17.25" customHeight="1">
      <c r="A57" s="489"/>
      <c r="B57" s="392">
        <v>41</v>
      </c>
      <c r="C57" s="392" t="s">
        <v>40</v>
      </c>
      <c r="D57" s="393">
        <v>44442</v>
      </c>
      <c r="E57" s="402" t="s">
        <v>367</v>
      </c>
      <c r="F57" s="403">
        <v>7</v>
      </c>
      <c r="G57" s="393">
        <v>819</v>
      </c>
      <c r="H57" s="396">
        <v>5870233</v>
      </c>
      <c r="I57" s="450">
        <v>5113327</v>
      </c>
      <c r="J57" s="398">
        <v>756906</v>
      </c>
      <c r="K57" s="397">
        <v>4631</v>
      </c>
      <c r="L57" s="398">
        <v>752275</v>
      </c>
      <c r="M57" s="399">
        <v>727486</v>
      </c>
      <c r="N57" s="396">
        <v>24789</v>
      </c>
      <c r="O57" s="404">
        <v>3.407</v>
      </c>
      <c r="P57" s="451">
        <v>0.87</v>
      </c>
      <c r="Q57" s="451">
        <v>0.87</v>
      </c>
    </row>
    <row r="58" spans="1:17" ht="17.25" customHeight="1">
      <c r="A58" s="489"/>
      <c r="B58" s="392">
        <v>42</v>
      </c>
      <c r="C58" s="392" t="s">
        <v>43</v>
      </c>
      <c r="D58" s="393">
        <v>38456</v>
      </c>
      <c r="E58" s="402" t="s">
        <v>367</v>
      </c>
      <c r="F58" s="403">
        <v>8</v>
      </c>
      <c r="G58" s="393">
        <v>856</v>
      </c>
      <c r="H58" s="396">
        <v>6008048</v>
      </c>
      <c r="I58" s="450">
        <v>6362461</v>
      </c>
      <c r="J58" s="398">
        <v>-354413</v>
      </c>
      <c r="K58" s="397">
        <v>0</v>
      </c>
      <c r="L58" s="398">
        <v>0</v>
      </c>
      <c r="M58" s="399">
        <v>0</v>
      </c>
      <c r="N58" s="396">
        <v>0</v>
      </c>
      <c r="O58" s="404" t="s">
        <v>405</v>
      </c>
      <c r="P58" s="401">
        <v>1.06</v>
      </c>
      <c r="Q58" s="401">
        <v>1.04</v>
      </c>
    </row>
    <row r="59" spans="1:17" ht="17.25" customHeight="1">
      <c r="A59" s="489"/>
      <c r="B59" s="392">
        <v>43</v>
      </c>
      <c r="C59" s="392" t="s">
        <v>44</v>
      </c>
      <c r="D59" s="393">
        <v>37275</v>
      </c>
      <c r="E59" s="402" t="s">
        <v>367</v>
      </c>
      <c r="F59" s="403">
        <v>4</v>
      </c>
      <c r="G59" s="393">
        <v>696</v>
      </c>
      <c r="H59" s="396">
        <v>5332480</v>
      </c>
      <c r="I59" s="450">
        <v>3387127</v>
      </c>
      <c r="J59" s="398">
        <v>1945353</v>
      </c>
      <c r="K59" s="397">
        <v>4207</v>
      </c>
      <c r="L59" s="398">
        <v>1941146</v>
      </c>
      <c r="M59" s="399">
        <v>1929588</v>
      </c>
      <c r="N59" s="396">
        <v>11558</v>
      </c>
      <c r="O59" s="404">
        <v>0.59899999999999998</v>
      </c>
      <c r="P59" s="401">
        <v>0.64</v>
      </c>
      <c r="Q59" s="401">
        <v>0.64</v>
      </c>
    </row>
    <row r="60" spans="1:17" ht="17.25" customHeight="1">
      <c r="A60" s="489"/>
      <c r="B60" s="392">
        <v>44</v>
      </c>
      <c r="C60" s="392" t="s">
        <v>45</v>
      </c>
      <c r="D60" s="393">
        <v>11716</v>
      </c>
      <c r="E60" s="402" t="s">
        <v>367</v>
      </c>
      <c r="F60" s="403">
        <v>4</v>
      </c>
      <c r="G60" s="393">
        <v>699</v>
      </c>
      <c r="H60" s="396">
        <v>2384314</v>
      </c>
      <c r="I60" s="450">
        <v>1289524</v>
      </c>
      <c r="J60" s="398">
        <v>1094790</v>
      </c>
      <c r="K60" s="397">
        <v>1881</v>
      </c>
      <c r="L60" s="398">
        <v>1092909</v>
      </c>
      <c r="M60" s="399">
        <v>1106042</v>
      </c>
      <c r="N60" s="396">
        <v>-13133</v>
      </c>
      <c r="O60" s="404">
        <v>-1.1870000000000001</v>
      </c>
      <c r="P60" s="401">
        <v>0.54</v>
      </c>
      <c r="Q60" s="401">
        <v>0.54</v>
      </c>
    </row>
    <row r="61" spans="1:17" ht="17.25" customHeight="1">
      <c r="A61" s="489"/>
      <c r="B61" s="406">
        <v>45</v>
      </c>
      <c r="C61" s="406" t="s">
        <v>46</v>
      </c>
      <c r="D61" s="393">
        <v>18212</v>
      </c>
      <c r="E61" s="402" t="s">
        <v>367</v>
      </c>
      <c r="F61" s="403">
        <v>4</v>
      </c>
      <c r="G61" s="393">
        <v>669</v>
      </c>
      <c r="H61" s="407">
        <v>3093987</v>
      </c>
      <c r="I61" s="422">
        <v>2841962</v>
      </c>
      <c r="J61" s="409">
        <v>252025</v>
      </c>
      <c r="K61" s="408">
        <v>2441</v>
      </c>
      <c r="L61" s="409">
        <v>249584</v>
      </c>
      <c r="M61" s="410">
        <v>257635</v>
      </c>
      <c r="N61" s="407">
        <v>-8051</v>
      </c>
      <c r="O61" s="411">
        <v>-3.125</v>
      </c>
      <c r="P61" s="412">
        <v>0.92</v>
      </c>
      <c r="Q61" s="412">
        <v>0.92</v>
      </c>
    </row>
    <row r="62" spans="1:17" ht="17.25" customHeight="1">
      <c r="A62" s="489"/>
      <c r="B62" s="421">
        <v>46</v>
      </c>
      <c r="C62" s="392" t="s">
        <v>47</v>
      </c>
      <c r="D62" s="413">
        <v>18341</v>
      </c>
      <c r="E62" s="394" t="s">
        <v>367</v>
      </c>
      <c r="F62" s="395">
        <v>4</v>
      </c>
      <c r="G62" s="414">
        <v>633</v>
      </c>
      <c r="H62" s="396">
        <v>3158850</v>
      </c>
      <c r="I62" s="450">
        <v>2462835</v>
      </c>
      <c r="J62" s="398">
        <v>696015</v>
      </c>
      <c r="K62" s="397">
        <v>2492</v>
      </c>
      <c r="L62" s="398">
        <v>693523</v>
      </c>
      <c r="M62" s="399">
        <v>666849</v>
      </c>
      <c r="N62" s="396">
        <v>26674</v>
      </c>
      <c r="O62" s="404">
        <v>4</v>
      </c>
      <c r="P62" s="401">
        <v>0.78</v>
      </c>
      <c r="Q62" s="401">
        <v>0.78</v>
      </c>
    </row>
    <row r="63" spans="1:17" ht="17.25" customHeight="1">
      <c r="A63" s="489"/>
      <c r="B63" s="392">
        <v>47</v>
      </c>
      <c r="C63" s="392" t="s">
        <v>48</v>
      </c>
      <c r="D63" s="415">
        <v>31178</v>
      </c>
      <c r="E63" s="402" t="s">
        <v>367</v>
      </c>
      <c r="F63" s="403">
        <v>3</v>
      </c>
      <c r="G63" s="416">
        <v>588</v>
      </c>
      <c r="H63" s="396">
        <v>4898276</v>
      </c>
      <c r="I63" s="450">
        <v>3371272</v>
      </c>
      <c r="J63" s="398">
        <v>1527004</v>
      </c>
      <c r="K63" s="397">
        <v>3864</v>
      </c>
      <c r="L63" s="398">
        <v>1523140</v>
      </c>
      <c r="M63" s="399">
        <v>1542205</v>
      </c>
      <c r="N63" s="396">
        <v>-19065</v>
      </c>
      <c r="O63" s="404">
        <v>-1.236</v>
      </c>
      <c r="P63" s="401">
        <v>0.69</v>
      </c>
      <c r="Q63" s="401">
        <v>0.69</v>
      </c>
    </row>
    <row r="64" spans="1:17" ht="17.25" customHeight="1">
      <c r="A64" s="489"/>
      <c r="B64" s="392">
        <v>48</v>
      </c>
      <c r="C64" s="392" t="s">
        <v>51</v>
      </c>
      <c r="D64" s="415">
        <v>20788</v>
      </c>
      <c r="E64" s="402" t="s">
        <v>367</v>
      </c>
      <c r="F64" s="403">
        <v>5</v>
      </c>
      <c r="G64" s="416">
        <v>717</v>
      </c>
      <c r="H64" s="396">
        <v>3850068</v>
      </c>
      <c r="I64" s="450">
        <v>2987876</v>
      </c>
      <c r="J64" s="398">
        <v>862192</v>
      </c>
      <c r="K64" s="397">
        <v>3037</v>
      </c>
      <c r="L64" s="398">
        <v>859155</v>
      </c>
      <c r="M64" s="399">
        <v>950966</v>
      </c>
      <c r="N64" s="396">
        <v>-91811</v>
      </c>
      <c r="O64" s="404">
        <v>-9.6539999999999999</v>
      </c>
      <c r="P64" s="401">
        <v>0.78</v>
      </c>
      <c r="Q64" s="401">
        <v>0.76</v>
      </c>
    </row>
    <row r="65" spans="1:17" ht="17.25" customHeight="1">
      <c r="A65" s="489"/>
      <c r="B65" s="392">
        <v>49</v>
      </c>
      <c r="C65" s="392" t="s">
        <v>52</v>
      </c>
      <c r="D65" s="415">
        <v>19631</v>
      </c>
      <c r="E65" s="402" t="s">
        <v>367</v>
      </c>
      <c r="F65" s="403">
        <v>4</v>
      </c>
      <c r="G65" s="416">
        <v>684</v>
      </c>
      <c r="H65" s="396">
        <v>3726983</v>
      </c>
      <c r="I65" s="450">
        <v>2600914</v>
      </c>
      <c r="J65" s="398">
        <v>1126069</v>
      </c>
      <c r="K65" s="397">
        <v>2940</v>
      </c>
      <c r="L65" s="398">
        <v>1123129</v>
      </c>
      <c r="M65" s="399">
        <v>1155499</v>
      </c>
      <c r="N65" s="396">
        <v>-32370</v>
      </c>
      <c r="O65" s="404">
        <v>-2.8010000000000002</v>
      </c>
      <c r="P65" s="401">
        <v>0.7</v>
      </c>
      <c r="Q65" s="401">
        <v>0.68</v>
      </c>
    </row>
    <row r="66" spans="1:17" ht="17.25" customHeight="1">
      <c r="A66" s="489"/>
      <c r="B66" s="406">
        <v>50</v>
      </c>
      <c r="C66" s="406" t="s">
        <v>53</v>
      </c>
      <c r="D66" s="417">
        <v>14338</v>
      </c>
      <c r="E66" s="418" t="s">
        <v>367</v>
      </c>
      <c r="F66" s="419">
        <v>5</v>
      </c>
      <c r="G66" s="420">
        <v>710</v>
      </c>
      <c r="H66" s="407">
        <v>2808360</v>
      </c>
      <c r="I66" s="422">
        <v>1702562</v>
      </c>
      <c r="J66" s="409">
        <v>1105798</v>
      </c>
      <c r="K66" s="408">
        <v>2215</v>
      </c>
      <c r="L66" s="409">
        <v>1103583</v>
      </c>
      <c r="M66" s="410">
        <v>1070845</v>
      </c>
      <c r="N66" s="407">
        <v>32738</v>
      </c>
      <c r="O66" s="411">
        <v>3.0569999999999999</v>
      </c>
      <c r="P66" s="412">
        <v>0.61</v>
      </c>
      <c r="Q66" s="412">
        <v>0.61</v>
      </c>
    </row>
    <row r="67" spans="1:17" ht="17.25" customHeight="1">
      <c r="A67" s="489"/>
      <c r="B67" s="421">
        <v>51</v>
      </c>
      <c r="C67" s="392" t="s">
        <v>220</v>
      </c>
      <c r="D67" s="393">
        <v>11492</v>
      </c>
      <c r="E67" s="402" t="s">
        <v>367</v>
      </c>
      <c r="F67" s="403">
        <v>4</v>
      </c>
      <c r="G67" s="393">
        <v>626</v>
      </c>
      <c r="H67" s="396">
        <v>3187996</v>
      </c>
      <c r="I67" s="450">
        <v>1334936</v>
      </c>
      <c r="J67" s="398">
        <v>1853060</v>
      </c>
      <c r="K67" s="397">
        <v>2515</v>
      </c>
      <c r="L67" s="398">
        <v>1850545</v>
      </c>
      <c r="M67" s="399">
        <v>1880015</v>
      </c>
      <c r="N67" s="396">
        <v>-29470</v>
      </c>
      <c r="O67" s="404">
        <v>-1.5680000000000001</v>
      </c>
      <c r="P67" s="401">
        <v>0.44</v>
      </c>
      <c r="Q67" s="401">
        <v>0.45</v>
      </c>
    </row>
    <row r="68" spans="1:17" ht="17.25" customHeight="1">
      <c r="A68" s="489"/>
      <c r="B68" s="392">
        <v>52</v>
      </c>
      <c r="C68" s="392" t="s">
        <v>54</v>
      </c>
      <c r="D68" s="393">
        <v>8519</v>
      </c>
      <c r="E68" s="402" t="s">
        <v>367</v>
      </c>
      <c r="F68" s="403">
        <v>3</v>
      </c>
      <c r="G68" s="393">
        <v>517</v>
      </c>
      <c r="H68" s="396">
        <v>1905414</v>
      </c>
      <c r="I68" s="450">
        <v>1017218</v>
      </c>
      <c r="J68" s="398">
        <v>888196</v>
      </c>
      <c r="K68" s="397">
        <v>1503</v>
      </c>
      <c r="L68" s="398">
        <v>886693</v>
      </c>
      <c r="M68" s="399">
        <v>891858</v>
      </c>
      <c r="N68" s="396">
        <v>-5165</v>
      </c>
      <c r="O68" s="404">
        <v>-0.57899999999999996</v>
      </c>
      <c r="P68" s="401">
        <v>0.53</v>
      </c>
      <c r="Q68" s="401">
        <v>0.53</v>
      </c>
    </row>
    <row r="69" spans="1:17" ht="17.25" customHeight="1">
      <c r="A69" s="489"/>
      <c r="B69" s="392">
        <v>53</v>
      </c>
      <c r="C69" s="392" t="s">
        <v>55</v>
      </c>
      <c r="D69" s="393">
        <v>10133</v>
      </c>
      <c r="E69" s="402" t="s">
        <v>367</v>
      </c>
      <c r="F69" s="403">
        <v>2</v>
      </c>
      <c r="G69" s="393">
        <v>497</v>
      </c>
      <c r="H69" s="396">
        <v>2427063</v>
      </c>
      <c r="I69" s="450">
        <v>1024174</v>
      </c>
      <c r="J69" s="398">
        <v>1402889</v>
      </c>
      <c r="K69" s="397">
        <v>1915</v>
      </c>
      <c r="L69" s="398">
        <v>1400974</v>
      </c>
      <c r="M69" s="399">
        <v>1417888</v>
      </c>
      <c r="N69" s="396">
        <v>-16914</v>
      </c>
      <c r="O69" s="404">
        <v>-1.1930000000000001</v>
      </c>
      <c r="P69" s="401">
        <v>0.42</v>
      </c>
      <c r="Q69" s="401">
        <v>0.42</v>
      </c>
    </row>
    <row r="70" spans="1:17" ht="17.25" customHeight="1">
      <c r="A70" s="489"/>
      <c r="B70" s="392">
        <v>54</v>
      </c>
      <c r="C70" s="392" t="s">
        <v>56</v>
      </c>
      <c r="D70" s="393">
        <v>7324</v>
      </c>
      <c r="E70" s="402" t="s">
        <v>367</v>
      </c>
      <c r="F70" s="403">
        <v>3</v>
      </c>
      <c r="G70" s="393">
        <v>506</v>
      </c>
      <c r="H70" s="396">
        <v>1920801</v>
      </c>
      <c r="I70" s="450">
        <v>797725</v>
      </c>
      <c r="J70" s="398">
        <v>1123076</v>
      </c>
      <c r="K70" s="397">
        <v>1515</v>
      </c>
      <c r="L70" s="398">
        <v>1121561</v>
      </c>
      <c r="M70" s="399">
        <v>1144020</v>
      </c>
      <c r="N70" s="396">
        <v>-22459</v>
      </c>
      <c r="O70" s="404">
        <v>-1.9630000000000001</v>
      </c>
      <c r="P70" s="401">
        <v>0.42</v>
      </c>
      <c r="Q70" s="401">
        <v>0.41</v>
      </c>
    </row>
    <row r="71" spans="1:17" ht="17.25" customHeight="1">
      <c r="A71" s="489"/>
      <c r="B71" s="406">
        <v>55</v>
      </c>
      <c r="C71" s="406" t="s">
        <v>229</v>
      </c>
      <c r="D71" s="417">
        <v>12117</v>
      </c>
      <c r="E71" s="418" t="s">
        <v>367</v>
      </c>
      <c r="F71" s="419">
        <v>2</v>
      </c>
      <c r="G71" s="420">
        <v>433</v>
      </c>
      <c r="H71" s="407">
        <v>3773882</v>
      </c>
      <c r="I71" s="422">
        <v>1232618</v>
      </c>
      <c r="J71" s="409">
        <v>2541264</v>
      </c>
      <c r="K71" s="408">
        <v>2977</v>
      </c>
      <c r="L71" s="409">
        <v>2538287</v>
      </c>
      <c r="M71" s="410">
        <v>2628880</v>
      </c>
      <c r="N71" s="407">
        <v>-90593</v>
      </c>
      <c r="O71" s="411">
        <v>-3.4460000000000002</v>
      </c>
      <c r="P71" s="412">
        <v>0.34</v>
      </c>
      <c r="Q71" s="412">
        <v>0.34</v>
      </c>
    </row>
    <row r="72" spans="1:17" ht="17.25" customHeight="1">
      <c r="A72" s="489"/>
      <c r="B72" s="421">
        <v>56</v>
      </c>
      <c r="C72" s="392" t="s">
        <v>59</v>
      </c>
      <c r="D72" s="393">
        <v>2915</v>
      </c>
      <c r="E72" s="402" t="s">
        <v>367</v>
      </c>
      <c r="F72" s="403">
        <v>2</v>
      </c>
      <c r="G72" s="393">
        <v>489</v>
      </c>
      <c r="H72" s="396">
        <v>1276717</v>
      </c>
      <c r="I72" s="450">
        <v>259745</v>
      </c>
      <c r="J72" s="398">
        <v>1016972</v>
      </c>
      <c r="K72" s="397">
        <v>1007</v>
      </c>
      <c r="L72" s="398">
        <v>1015965</v>
      </c>
      <c r="M72" s="399">
        <v>1050422</v>
      </c>
      <c r="N72" s="396">
        <v>-34457</v>
      </c>
      <c r="O72" s="404">
        <v>-3.28</v>
      </c>
      <c r="P72" s="401">
        <v>0.2</v>
      </c>
      <c r="Q72" s="401">
        <v>0.2</v>
      </c>
    </row>
    <row r="73" spans="1:17" ht="17.25" customHeight="1">
      <c r="A73" s="489"/>
      <c r="B73" s="392">
        <v>57</v>
      </c>
      <c r="C73" s="392" t="s">
        <v>60</v>
      </c>
      <c r="D73" s="393">
        <v>11207</v>
      </c>
      <c r="E73" s="402" t="s">
        <v>367</v>
      </c>
      <c r="F73" s="403">
        <v>2</v>
      </c>
      <c r="G73" s="393">
        <v>495</v>
      </c>
      <c r="H73" s="396">
        <v>2431527</v>
      </c>
      <c r="I73" s="450">
        <v>1667588</v>
      </c>
      <c r="J73" s="398">
        <v>763939</v>
      </c>
      <c r="K73" s="397">
        <v>1918</v>
      </c>
      <c r="L73" s="398">
        <v>762021</v>
      </c>
      <c r="M73" s="399">
        <v>746979</v>
      </c>
      <c r="N73" s="396">
        <v>15042</v>
      </c>
      <c r="O73" s="404">
        <v>2.0139999999999998</v>
      </c>
      <c r="P73" s="401">
        <v>0.69</v>
      </c>
      <c r="Q73" s="401">
        <v>0.68</v>
      </c>
    </row>
    <row r="74" spans="1:17" ht="17.25" customHeight="1">
      <c r="A74" s="489"/>
      <c r="B74" s="392">
        <v>58</v>
      </c>
      <c r="C74" s="392" t="s">
        <v>230</v>
      </c>
      <c r="D74" s="393">
        <v>13730</v>
      </c>
      <c r="E74" s="402" t="s">
        <v>367</v>
      </c>
      <c r="F74" s="403">
        <v>2</v>
      </c>
      <c r="G74" s="393">
        <v>498</v>
      </c>
      <c r="H74" s="396">
        <v>3299276</v>
      </c>
      <c r="I74" s="450">
        <v>1659698</v>
      </c>
      <c r="J74" s="398">
        <v>1639578</v>
      </c>
      <c r="K74" s="397">
        <v>2603</v>
      </c>
      <c r="L74" s="398">
        <v>1636975</v>
      </c>
      <c r="M74" s="399">
        <v>1593767</v>
      </c>
      <c r="N74" s="396">
        <v>43208</v>
      </c>
      <c r="O74" s="404">
        <v>2.7109999999999999</v>
      </c>
      <c r="P74" s="401">
        <v>0.51</v>
      </c>
      <c r="Q74" s="401">
        <v>0.52</v>
      </c>
    </row>
    <row r="75" spans="1:17" ht="17.25" customHeight="1">
      <c r="A75" s="489"/>
      <c r="B75" s="392">
        <v>59</v>
      </c>
      <c r="C75" s="392" t="s">
        <v>64</v>
      </c>
      <c r="D75" s="393">
        <v>30565</v>
      </c>
      <c r="E75" s="402" t="s">
        <v>367</v>
      </c>
      <c r="F75" s="403">
        <v>3</v>
      </c>
      <c r="G75" s="393">
        <v>525</v>
      </c>
      <c r="H75" s="396">
        <v>4596776</v>
      </c>
      <c r="I75" s="450">
        <v>3607921</v>
      </c>
      <c r="J75" s="398">
        <v>988855</v>
      </c>
      <c r="K75" s="397">
        <v>3626</v>
      </c>
      <c r="L75" s="398">
        <v>985229</v>
      </c>
      <c r="M75" s="399">
        <v>984749</v>
      </c>
      <c r="N75" s="396">
        <v>480</v>
      </c>
      <c r="O75" s="404">
        <v>4.9000000000000002E-2</v>
      </c>
      <c r="P75" s="401">
        <v>0.78</v>
      </c>
      <c r="Q75" s="401">
        <v>0.78</v>
      </c>
    </row>
    <row r="76" spans="1:17" ht="17.25" customHeight="1">
      <c r="A76" s="489"/>
      <c r="B76" s="392">
        <v>60</v>
      </c>
      <c r="C76" s="406" t="s">
        <v>70</v>
      </c>
      <c r="D76" s="417">
        <v>34081</v>
      </c>
      <c r="E76" s="418" t="s">
        <v>367</v>
      </c>
      <c r="F76" s="419">
        <v>3</v>
      </c>
      <c r="G76" s="417">
        <v>516</v>
      </c>
      <c r="H76" s="407">
        <v>5490110</v>
      </c>
      <c r="I76" s="422">
        <v>4554772</v>
      </c>
      <c r="J76" s="409">
        <v>935338</v>
      </c>
      <c r="K76" s="408">
        <v>4331</v>
      </c>
      <c r="L76" s="409">
        <v>931007</v>
      </c>
      <c r="M76" s="410">
        <v>967185</v>
      </c>
      <c r="N76" s="407">
        <v>-36178</v>
      </c>
      <c r="O76" s="411">
        <v>-3.7410000000000001</v>
      </c>
      <c r="P76" s="412">
        <v>0.83</v>
      </c>
      <c r="Q76" s="412">
        <v>0.83</v>
      </c>
    </row>
    <row r="77" spans="1:17" ht="17.25" customHeight="1">
      <c r="A77" s="489"/>
      <c r="B77" s="421">
        <v>61</v>
      </c>
      <c r="C77" s="392" t="s">
        <v>75</v>
      </c>
      <c r="D77" s="393">
        <v>33705</v>
      </c>
      <c r="E77" s="402" t="s">
        <v>367</v>
      </c>
      <c r="F77" s="403">
        <v>6</v>
      </c>
      <c r="G77" s="393">
        <v>775</v>
      </c>
      <c r="H77" s="396">
        <v>5211561</v>
      </c>
      <c r="I77" s="450">
        <v>3325614</v>
      </c>
      <c r="J77" s="398">
        <v>1885947</v>
      </c>
      <c r="K77" s="397">
        <v>4111</v>
      </c>
      <c r="L77" s="398">
        <v>1881836</v>
      </c>
      <c r="M77" s="399">
        <v>1883966</v>
      </c>
      <c r="N77" s="396">
        <v>-2130</v>
      </c>
      <c r="O77" s="404">
        <v>-0.113</v>
      </c>
      <c r="P77" s="401">
        <v>0.64</v>
      </c>
      <c r="Q77" s="401">
        <v>0.64</v>
      </c>
    </row>
    <row r="78" spans="1:17" ht="17.25" customHeight="1">
      <c r="A78" s="489"/>
      <c r="B78" s="392">
        <v>62</v>
      </c>
      <c r="C78" s="392" t="s">
        <v>80</v>
      </c>
      <c r="D78" s="393">
        <v>45495</v>
      </c>
      <c r="E78" s="402" t="s">
        <v>367</v>
      </c>
      <c r="F78" s="403">
        <v>6</v>
      </c>
      <c r="G78" s="393">
        <v>755</v>
      </c>
      <c r="H78" s="396">
        <v>6496191</v>
      </c>
      <c r="I78" s="450">
        <v>4950509</v>
      </c>
      <c r="J78" s="398">
        <v>1545682</v>
      </c>
      <c r="K78" s="397">
        <v>5125</v>
      </c>
      <c r="L78" s="398">
        <v>1540557</v>
      </c>
      <c r="M78" s="399">
        <v>1573640</v>
      </c>
      <c r="N78" s="396">
        <v>-33083</v>
      </c>
      <c r="O78" s="404">
        <v>-2.1019999999999999</v>
      </c>
      <c r="P78" s="401">
        <v>0.76</v>
      </c>
      <c r="Q78" s="401">
        <v>0.76</v>
      </c>
    </row>
    <row r="79" spans="1:17" ht="17.25" customHeight="1" thickBot="1">
      <c r="A79" s="489"/>
      <c r="B79" s="392">
        <v>63</v>
      </c>
      <c r="C79" s="392" t="s">
        <v>81</v>
      </c>
      <c r="D79" s="393">
        <v>30061</v>
      </c>
      <c r="E79" s="426" t="s">
        <v>367</v>
      </c>
      <c r="F79" s="427">
        <v>7</v>
      </c>
      <c r="G79" s="393">
        <v>827</v>
      </c>
      <c r="H79" s="396">
        <v>4545047</v>
      </c>
      <c r="I79" s="450">
        <v>2949287</v>
      </c>
      <c r="J79" s="398">
        <v>1595760</v>
      </c>
      <c r="K79" s="397">
        <v>3586</v>
      </c>
      <c r="L79" s="398">
        <v>1592174</v>
      </c>
      <c r="M79" s="399">
        <v>1658242</v>
      </c>
      <c r="N79" s="396">
        <v>-66068</v>
      </c>
      <c r="O79" s="411">
        <v>-3.984</v>
      </c>
      <c r="P79" s="401">
        <v>0.65</v>
      </c>
      <c r="Q79" s="401">
        <v>0.64</v>
      </c>
    </row>
    <row r="80" spans="1:17" ht="20.25" customHeight="1" thickTop="1">
      <c r="A80" s="489"/>
      <c r="B80" s="506" t="s">
        <v>275</v>
      </c>
      <c r="C80" s="507"/>
      <c r="D80" s="510">
        <v>505721</v>
      </c>
      <c r="E80" s="512"/>
      <c r="F80" s="524"/>
      <c r="G80" s="516"/>
      <c r="H80" s="510">
        <v>87693960</v>
      </c>
      <c r="I80" s="496">
        <v>60501665</v>
      </c>
      <c r="J80" s="435">
        <v>27546708</v>
      </c>
      <c r="K80" s="498">
        <v>64440</v>
      </c>
      <c r="L80" s="498">
        <v>27482268</v>
      </c>
      <c r="M80" s="500">
        <v>27828726</v>
      </c>
      <c r="N80" s="510">
        <v>-346458</v>
      </c>
      <c r="O80" s="529">
        <v>-1.2450000000000001</v>
      </c>
      <c r="P80" s="436"/>
      <c r="Q80" s="436"/>
    </row>
    <row r="81" spans="1:18" ht="20.25" customHeight="1" thickBot="1">
      <c r="A81" s="489"/>
      <c r="B81" s="520"/>
      <c r="C81" s="521"/>
      <c r="D81" s="522"/>
      <c r="E81" s="523"/>
      <c r="F81" s="525"/>
      <c r="G81" s="526"/>
      <c r="H81" s="522"/>
      <c r="I81" s="518"/>
      <c r="J81" s="452">
        <v>-354413</v>
      </c>
      <c r="K81" s="519"/>
      <c r="L81" s="519"/>
      <c r="M81" s="528"/>
      <c r="N81" s="522"/>
      <c r="O81" s="530"/>
      <c r="P81" s="453"/>
      <c r="Q81" s="453"/>
    </row>
    <row r="82" spans="1:18" ht="20.25" customHeight="1" thickTop="1">
      <c r="A82" s="489"/>
      <c r="B82" s="506" t="s">
        <v>276</v>
      </c>
      <c r="C82" s="507"/>
      <c r="D82" s="510">
        <v>7266534</v>
      </c>
      <c r="E82" s="512"/>
      <c r="F82" s="524"/>
      <c r="G82" s="516"/>
      <c r="H82" s="510">
        <v>1083537114</v>
      </c>
      <c r="I82" s="496">
        <v>955158923</v>
      </c>
      <c r="J82" s="434">
        <v>133620841</v>
      </c>
      <c r="K82" s="498">
        <v>816653</v>
      </c>
      <c r="L82" s="498">
        <v>132804188</v>
      </c>
      <c r="M82" s="500">
        <v>134478285</v>
      </c>
      <c r="N82" s="510">
        <v>-1674097</v>
      </c>
      <c r="O82" s="529">
        <v>-1.2450000000000001</v>
      </c>
      <c r="P82" s="401"/>
      <c r="Q82" s="401"/>
      <c r="R82" s="454"/>
    </row>
    <row r="83" spans="1:18" ht="20.25" customHeight="1" thickBot="1">
      <c r="A83" s="489"/>
      <c r="B83" s="520"/>
      <c r="C83" s="521"/>
      <c r="D83" s="522"/>
      <c r="E83" s="523"/>
      <c r="F83" s="525"/>
      <c r="G83" s="526"/>
      <c r="H83" s="522"/>
      <c r="I83" s="518"/>
      <c r="J83" s="452">
        <v>-5242650</v>
      </c>
      <c r="K83" s="519"/>
      <c r="L83" s="527"/>
      <c r="M83" s="528"/>
      <c r="N83" s="522"/>
      <c r="O83" s="530"/>
      <c r="P83" s="412"/>
      <c r="Q83" s="412"/>
      <c r="R83" s="455"/>
    </row>
    <row r="84" spans="1:18" ht="9.75" customHeight="1" thickTop="1">
      <c r="A84" s="489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375"/>
      <c r="O84" s="438"/>
      <c r="P84" s="264"/>
      <c r="Q84" s="264"/>
    </row>
    <row r="85" spans="1:18" ht="18" customHeight="1">
      <c r="A85" s="489"/>
      <c r="B85" s="264" t="s">
        <v>358</v>
      </c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375"/>
      <c r="O85" s="438"/>
      <c r="P85" s="264"/>
      <c r="Q85" s="264"/>
    </row>
    <row r="86" spans="1:18" ht="17.25" customHeight="1">
      <c r="A86" s="489"/>
      <c r="B86" s="264" t="s">
        <v>390</v>
      </c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375"/>
      <c r="O86" s="438"/>
      <c r="P86" s="264"/>
      <c r="Q86" s="264"/>
    </row>
    <row r="87" spans="1:18" ht="17.25" customHeight="1">
      <c r="A87" s="489"/>
      <c r="B87" s="264" t="s">
        <v>365</v>
      </c>
      <c r="C87" s="264"/>
      <c r="O87" s="456"/>
    </row>
    <row r="88" spans="1:18" ht="24.75" customHeight="1">
      <c r="A88" s="489"/>
    </row>
    <row r="89" spans="1:18" ht="24.75" customHeight="1">
      <c r="A89" s="489"/>
    </row>
    <row r="90" spans="1:18" ht="24.75" customHeight="1">
      <c r="A90" s="489"/>
    </row>
    <row r="91" spans="1:18" ht="24.75" customHeight="1">
      <c r="A91" s="489"/>
    </row>
    <row r="92" spans="1:18" ht="18" customHeight="1">
      <c r="A92" s="489"/>
    </row>
    <row r="93" spans="1:18" ht="18" customHeight="1">
      <c r="A93" s="489"/>
    </row>
    <row r="94" spans="1:18" ht="18" customHeight="1">
      <c r="A94" s="489"/>
    </row>
    <row r="95" spans="1:18" ht="18" customHeight="1">
      <c r="A95" s="489"/>
    </row>
    <row r="96" spans="1:18" ht="18" customHeight="1">
      <c r="A96" s="489"/>
    </row>
    <row r="97" spans="1:1" ht="18" customHeight="1">
      <c r="A97" s="489"/>
    </row>
    <row r="98" spans="1:1" ht="18" customHeight="1">
      <c r="A98" s="489"/>
    </row>
    <row r="99" spans="1:1" ht="18" customHeight="1">
      <c r="A99" s="457"/>
    </row>
  </sheetData>
  <mergeCells count="44">
    <mergeCell ref="N80:N81"/>
    <mergeCell ref="O80:O81"/>
    <mergeCell ref="L80:L81"/>
    <mergeCell ref="M80:M81"/>
    <mergeCell ref="H82:H83"/>
    <mergeCell ref="L82:L83"/>
    <mergeCell ref="M82:M83"/>
    <mergeCell ref="N82:N83"/>
    <mergeCell ref="O82:O83"/>
    <mergeCell ref="B82:C83"/>
    <mergeCell ref="D82:D83"/>
    <mergeCell ref="E82:E83"/>
    <mergeCell ref="F82:F83"/>
    <mergeCell ref="G82:G83"/>
    <mergeCell ref="F80:F81"/>
    <mergeCell ref="G80:G81"/>
    <mergeCell ref="H80:H81"/>
    <mergeCell ref="I80:I81"/>
    <mergeCell ref="K80:K81"/>
    <mergeCell ref="M46:M47"/>
    <mergeCell ref="N46:N47"/>
    <mergeCell ref="O46:O47"/>
    <mergeCell ref="B46:C47"/>
    <mergeCell ref="D46:D47"/>
    <mergeCell ref="E46:E47"/>
    <mergeCell ref="F46:F47"/>
    <mergeCell ref="G46:G47"/>
    <mergeCell ref="H46:H47"/>
    <mergeCell ref="A51:A98"/>
    <mergeCell ref="A1:A50"/>
    <mergeCell ref="E4:F4"/>
    <mergeCell ref="B3:B5"/>
    <mergeCell ref="B1:L1"/>
    <mergeCell ref="B54:B56"/>
    <mergeCell ref="E55:F55"/>
    <mergeCell ref="B52:L52"/>
    <mergeCell ref="I46:I47"/>
    <mergeCell ref="K46:K47"/>
    <mergeCell ref="L46:L47"/>
    <mergeCell ref="I82:I83"/>
    <mergeCell ref="K82:K83"/>
    <mergeCell ref="B80:C81"/>
    <mergeCell ref="D80:D81"/>
    <mergeCell ref="E80:E81"/>
  </mergeCells>
  <phoneticPr fontId="5"/>
  <printOptions horizontalCentered="1"/>
  <pageMargins left="0.39370078740157483" right="0.39370078740157483" top="0.59055118110236227" bottom="0.19685039370078741" header="0.39370078740157483" footer="0"/>
  <pageSetup paperSize="9" scale="62" firstPageNumber="76" orientation="landscape" useFirstPageNumber="1" r:id="rId1"/>
  <headerFooter alignWithMargins="0"/>
  <rowBreaks count="1" manualBreakCount="1">
    <brk id="5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view="pageBreakPreview" zoomScale="120" zoomScaleNormal="130" zoomScaleSheetLayoutView="120" workbookViewId="0">
      <selection activeCell="C33" sqref="C33"/>
    </sheetView>
  </sheetViews>
  <sheetFormatPr defaultRowHeight="9"/>
  <cols>
    <col min="1" max="1" width="1.5" style="65" customWidth="1"/>
    <col min="2" max="2" width="23.75" style="65" customWidth="1"/>
    <col min="3" max="5" width="14.875" style="65" customWidth="1"/>
    <col min="6" max="6" width="9.75" style="67" customWidth="1"/>
    <col min="7" max="16384" width="9" style="65"/>
  </cols>
  <sheetData>
    <row r="1" spans="2:6" ht="12">
      <c r="B1" s="66" t="s">
        <v>286</v>
      </c>
    </row>
    <row r="2" spans="2:6" ht="12.75" customHeight="1">
      <c r="B2" s="68" t="s">
        <v>126</v>
      </c>
      <c r="F2" s="130" t="s">
        <v>232</v>
      </c>
    </row>
    <row r="3" spans="2:6" ht="10.5" customHeight="1">
      <c r="B3" s="531" t="s">
        <v>127</v>
      </c>
      <c r="C3" s="533" t="s">
        <v>233</v>
      </c>
      <c r="D3" s="534"/>
      <c r="E3" s="534"/>
      <c r="F3" s="535"/>
    </row>
    <row r="4" spans="2:6" ht="10.5" customHeight="1">
      <c r="B4" s="532"/>
      <c r="C4" s="131" t="s">
        <v>304</v>
      </c>
      <c r="D4" s="131" t="s">
        <v>299</v>
      </c>
      <c r="E4" s="132" t="s">
        <v>128</v>
      </c>
      <c r="F4" s="133" t="s">
        <v>129</v>
      </c>
    </row>
    <row r="5" spans="2:6" ht="12.75" customHeight="1">
      <c r="B5" s="134" t="s">
        <v>130</v>
      </c>
      <c r="C5" s="135">
        <v>89681924</v>
      </c>
      <c r="D5" s="135">
        <v>90079073</v>
      </c>
      <c r="E5" s="135">
        <f>C5-D5</f>
        <v>-397149</v>
      </c>
      <c r="F5" s="136">
        <f>IF(E5=0,0,IF(D5=0,"　　 皆増",IF(C5=0,"　　 皆減",ROUND(E5/D5*100,1))))</f>
        <v>-0.4</v>
      </c>
    </row>
    <row r="6" spans="2:6" ht="10.5">
      <c r="B6" s="137" t="s">
        <v>236</v>
      </c>
      <c r="C6" s="138">
        <v>17170184</v>
      </c>
      <c r="D6" s="138">
        <v>17629377</v>
      </c>
      <c r="E6" s="138">
        <f>C6-D6</f>
        <v>-459193</v>
      </c>
      <c r="F6" s="139">
        <f>IF(E6=0,0,IF(D6=0,"　　 皆増",IF(C6=0,"　　 皆減",ROUND(E6/D6*100,1))))</f>
        <v>-2.6</v>
      </c>
    </row>
    <row r="7" spans="2:6" ht="10.5">
      <c r="B7" s="137" t="s">
        <v>237</v>
      </c>
      <c r="C7" s="138">
        <v>27832053</v>
      </c>
      <c r="D7" s="138">
        <v>29855840</v>
      </c>
      <c r="E7" s="138">
        <f>C7-D7</f>
        <v>-2023787</v>
      </c>
      <c r="F7" s="139">
        <f>IF(E7=0,0,IF(D7=0,"　　 皆増",IF(C7=0,"　　 皆減",ROUND(E7/D7*100,1))))</f>
        <v>-6.8</v>
      </c>
    </row>
    <row r="8" spans="2:6" ht="10.5">
      <c r="B8" s="137" t="s">
        <v>131</v>
      </c>
      <c r="C8" s="140">
        <v>0</v>
      </c>
      <c r="D8" s="140">
        <v>0</v>
      </c>
      <c r="E8" s="140" t="s">
        <v>244</v>
      </c>
      <c r="F8" s="140" t="s">
        <v>244</v>
      </c>
    </row>
    <row r="9" spans="2:6" ht="10.5">
      <c r="B9" s="137" t="s">
        <v>132</v>
      </c>
      <c r="C9" s="140">
        <v>0</v>
      </c>
      <c r="D9" s="140">
        <v>0</v>
      </c>
      <c r="E9" s="140" t="s">
        <v>244</v>
      </c>
      <c r="F9" s="140" t="s">
        <v>244</v>
      </c>
    </row>
    <row r="10" spans="2:6" ht="10.5">
      <c r="B10" s="137" t="s">
        <v>133</v>
      </c>
      <c r="C10" s="138">
        <v>8301442</v>
      </c>
      <c r="D10" s="138">
        <v>8701573</v>
      </c>
      <c r="E10" s="138">
        <f t="shared" ref="E10:E57" si="0">C10-D10</f>
        <v>-400131</v>
      </c>
      <c r="F10" s="141">
        <f t="shared" ref="F10:F57" si="1">IF(E10=0,0,IF(D10=0,"　　 皆増",IF(C10=0,"　　 皆減",ROUND(E10/D10*100,1))))</f>
        <v>-4.5999999999999996</v>
      </c>
    </row>
    <row r="11" spans="2:6" ht="11.25" customHeight="1">
      <c r="B11" s="137" t="s">
        <v>134</v>
      </c>
      <c r="C11" s="138">
        <v>5553093</v>
      </c>
      <c r="D11" s="138">
        <v>5676135</v>
      </c>
      <c r="E11" s="138">
        <f t="shared" si="0"/>
        <v>-123042</v>
      </c>
      <c r="F11" s="141">
        <f t="shared" si="1"/>
        <v>-2.2000000000000002</v>
      </c>
    </row>
    <row r="12" spans="2:6" ht="11.25" customHeight="1">
      <c r="B12" s="137" t="s">
        <v>135</v>
      </c>
      <c r="C12" s="138">
        <v>1117207</v>
      </c>
      <c r="D12" s="138">
        <v>1106746</v>
      </c>
      <c r="E12" s="138">
        <f>C12-D12</f>
        <v>10461</v>
      </c>
      <c r="F12" s="142">
        <f t="shared" si="1"/>
        <v>0.9</v>
      </c>
    </row>
    <row r="13" spans="2:6" ht="10.5">
      <c r="B13" s="137" t="s">
        <v>136</v>
      </c>
      <c r="C13" s="138">
        <v>13042278</v>
      </c>
      <c r="D13" s="138">
        <v>13849031</v>
      </c>
      <c r="E13" s="138">
        <f t="shared" si="0"/>
        <v>-806753</v>
      </c>
      <c r="F13" s="141">
        <f t="shared" si="1"/>
        <v>-5.8</v>
      </c>
    </row>
    <row r="14" spans="2:6" ht="10.5">
      <c r="B14" s="137" t="s">
        <v>137</v>
      </c>
      <c r="C14" s="138">
        <v>15037505</v>
      </c>
      <c r="D14" s="138">
        <v>16123653</v>
      </c>
      <c r="E14" s="138">
        <f t="shared" si="0"/>
        <v>-1086148</v>
      </c>
      <c r="F14" s="141">
        <f t="shared" si="1"/>
        <v>-6.7</v>
      </c>
    </row>
    <row r="15" spans="2:6" ht="10.5">
      <c r="B15" s="137" t="s">
        <v>138</v>
      </c>
      <c r="C15" s="138">
        <f>SUM(C6:C14)</f>
        <v>88053762</v>
      </c>
      <c r="D15" s="138">
        <f>SUM(D6:D14)</f>
        <v>92942355</v>
      </c>
      <c r="E15" s="138">
        <f t="shared" si="0"/>
        <v>-4888593</v>
      </c>
      <c r="F15" s="141">
        <f t="shared" si="1"/>
        <v>-5.3</v>
      </c>
    </row>
    <row r="16" spans="2:6" ht="10.5">
      <c r="B16" s="143" t="s">
        <v>139</v>
      </c>
      <c r="C16" s="144">
        <v>17099043</v>
      </c>
      <c r="D16" s="144">
        <v>17319159</v>
      </c>
      <c r="E16" s="144">
        <f t="shared" si="0"/>
        <v>-220116</v>
      </c>
      <c r="F16" s="145">
        <f t="shared" si="1"/>
        <v>-1.3</v>
      </c>
    </row>
    <row r="17" spans="1:6" ht="10.5">
      <c r="B17" s="137" t="s">
        <v>140</v>
      </c>
      <c r="C17" s="138">
        <v>14911657</v>
      </c>
      <c r="D17" s="138">
        <v>15220380</v>
      </c>
      <c r="E17" s="138">
        <f t="shared" si="0"/>
        <v>-308723</v>
      </c>
      <c r="F17" s="141">
        <f t="shared" si="1"/>
        <v>-2</v>
      </c>
    </row>
    <row r="18" spans="1:6" ht="10.5">
      <c r="B18" s="137" t="s">
        <v>141</v>
      </c>
      <c r="C18" s="138">
        <v>7925357</v>
      </c>
      <c r="D18" s="138">
        <v>7979769</v>
      </c>
      <c r="E18" s="138">
        <f t="shared" si="0"/>
        <v>-54412</v>
      </c>
      <c r="F18" s="141">
        <f t="shared" si="1"/>
        <v>-0.7</v>
      </c>
    </row>
    <row r="19" spans="1:6" ht="10.5">
      <c r="B19" s="137" t="s">
        <v>142</v>
      </c>
      <c r="C19" s="138">
        <v>7873929</v>
      </c>
      <c r="D19" s="138">
        <v>7955470</v>
      </c>
      <c r="E19" s="138">
        <f t="shared" si="0"/>
        <v>-81541</v>
      </c>
      <c r="F19" s="141">
        <f t="shared" si="1"/>
        <v>-1</v>
      </c>
    </row>
    <row r="20" spans="1:6" ht="10.5">
      <c r="B20" s="137" t="s">
        <v>143</v>
      </c>
      <c r="C20" s="138">
        <v>8973024</v>
      </c>
      <c r="D20" s="138">
        <v>9610540</v>
      </c>
      <c r="E20" s="138">
        <f t="shared" si="0"/>
        <v>-637516</v>
      </c>
      <c r="F20" s="141">
        <f t="shared" si="1"/>
        <v>-6.6</v>
      </c>
    </row>
    <row r="21" spans="1:6" ht="10.5">
      <c r="B21" s="137" t="s">
        <v>141</v>
      </c>
      <c r="C21" s="138">
        <v>4303080</v>
      </c>
      <c r="D21" s="138">
        <v>4308296</v>
      </c>
      <c r="E21" s="138">
        <f t="shared" si="0"/>
        <v>-5216</v>
      </c>
      <c r="F21" s="141">
        <f t="shared" si="1"/>
        <v>-0.1</v>
      </c>
    </row>
    <row r="22" spans="1:6" ht="10.5">
      <c r="B22" s="137" t="s">
        <v>255</v>
      </c>
      <c r="C22" s="138">
        <v>3873432</v>
      </c>
      <c r="D22" s="138">
        <v>3819612</v>
      </c>
      <c r="E22" s="138">
        <f t="shared" si="0"/>
        <v>53820</v>
      </c>
      <c r="F22" s="141">
        <f t="shared" si="1"/>
        <v>1.4</v>
      </c>
    </row>
    <row r="23" spans="1:6" ht="10.5">
      <c r="B23" s="137" t="s">
        <v>256</v>
      </c>
      <c r="C23" s="138">
        <v>665443</v>
      </c>
      <c r="D23" s="138">
        <v>669183</v>
      </c>
      <c r="E23" s="138">
        <f t="shared" si="0"/>
        <v>-3740</v>
      </c>
      <c r="F23" s="141">
        <f t="shared" si="1"/>
        <v>-0.6</v>
      </c>
    </row>
    <row r="24" spans="1:6" ht="10.5">
      <c r="B24" s="137" t="s">
        <v>257</v>
      </c>
      <c r="C24" s="138">
        <v>42797744</v>
      </c>
      <c r="D24" s="138">
        <v>42803733</v>
      </c>
      <c r="E24" s="138">
        <f t="shared" si="0"/>
        <v>-5989</v>
      </c>
      <c r="F24" s="141">
        <f t="shared" si="1"/>
        <v>0</v>
      </c>
    </row>
    <row r="25" spans="1:6" ht="10.5">
      <c r="B25" s="137" t="s">
        <v>258</v>
      </c>
      <c r="C25" s="138">
        <v>1683410</v>
      </c>
      <c r="D25" s="138">
        <v>1743030</v>
      </c>
      <c r="E25" s="138">
        <f t="shared" si="0"/>
        <v>-59620</v>
      </c>
      <c r="F25" s="141">
        <f t="shared" si="1"/>
        <v>-3.4</v>
      </c>
    </row>
    <row r="26" spans="1:6" ht="10.5">
      <c r="A26" s="65" t="s">
        <v>144</v>
      </c>
      <c r="B26" s="146" t="s">
        <v>145</v>
      </c>
      <c r="C26" s="147">
        <f>SUM(C16:C25)</f>
        <v>110106119</v>
      </c>
      <c r="D26" s="147">
        <f>SUM(D16:D25)</f>
        <v>111429172</v>
      </c>
      <c r="E26" s="147">
        <f t="shared" si="0"/>
        <v>-1323053</v>
      </c>
      <c r="F26" s="148">
        <f t="shared" si="1"/>
        <v>-1.2</v>
      </c>
    </row>
    <row r="27" spans="1:6" ht="10.5">
      <c r="B27" s="137" t="s">
        <v>146</v>
      </c>
      <c r="C27" s="138">
        <v>44886920</v>
      </c>
      <c r="D27" s="138">
        <v>37835343</v>
      </c>
      <c r="E27" s="138">
        <f t="shared" si="0"/>
        <v>7051577</v>
      </c>
      <c r="F27" s="141">
        <f t="shared" si="1"/>
        <v>18.600000000000001</v>
      </c>
    </row>
    <row r="28" spans="1:6" ht="10.5">
      <c r="B28" s="137" t="s">
        <v>147</v>
      </c>
      <c r="C28" s="138">
        <v>118787670</v>
      </c>
      <c r="D28" s="138">
        <v>109392718</v>
      </c>
      <c r="E28" s="138">
        <f t="shared" si="0"/>
        <v>9394952</v>
      </c>
      <c r="F28" s="141">
        <f t="shared" si="1"/>
        <v>8.6</v>
      </c>
    </row>
    <row r="29" spans="1:6" ht="10.5">
      <c r="B29" s="137" t="s">
        <v>148</v>
      </c>
      <c r="C29" s="138">
        <v>59192859</v>
      </c>
      <c r="D29" s="138">
        <v>54146281</v>
      </c>
      <c r="E29" s="138">
        <f t="shared" si="0"/>
        <v>5046578</v>
      </c>
      <c r="F29" s="141">
        <f t="shared" si="1"/>
        <v>9.3000000000000007</v>
      </c>
    </row>
    <row r="30" spans="1:6" ht="10.5">
      <c r="B30" s="137" t="s">
        <v>259</v>
      </c>
      <c r="C30" s="138">
        <v>78143655</v>
      </c>
      <c r="D30" s="138">
        <v>73826535</v>
      </c>
      <c r="E30" s="138">
        <f t="shared" si="0"/>
        <v>4317120</v>
      </c>
      <c r="F30" s="141">
        <f t="shared" si="1"/>
        <v>5.8</v>
      </c>
    </row>
    <row r="31" spans="1:6" ht="10.5">
      <c r="B31" s="149" t="s">
        <v>260</v>
      </c>
      <c r="C31" s="138">
        <v>46241224</v>
      </c>
      <c r="D31" s="138">
        <v>42879655</v>
      </c>
      <c r="E31" s="138">
        <f t="shared" si="0"/>
        <v>3361569</v>
      </c>
      <c r="F31" s="141">
        <f t="shared" si="1"/>
        <v>7.8</v>
      </c>
    </row>
    <row r="32" spans="1:6" ht="10.5">
      <c r="B32" s="137" t="s">
        <v>149</v>
      </c>
      <c r="C32" s="138">
        <v>54049114</v>
      </c>
      <c r="D32" s="138">
        <v>56622426</v>
      </c>
      <c r="E32" s="138">
        <f t="shared" si="0"/>
        <v>-2573312</v>
      </c>
      <c r="F32" s="141">
        <f t="shared" si="1"/>
        <v>-4.5</v>
      </c>
    </row>
    <row r="33" spans="1:6" ht="10.5">
      <c r="B33" s="137" t="s">
        <v>150</v>
      </c>
      <c r="C33" s="138">
        <f>SUM(C27:C32)</f>
        <v>401301442</v>
      </c>
      <c r="D33" s="138">
        <f>SUM(D27:D32)</f>
        <v>374702958</v>
      </c>
      <c r="E33" s="138">
        <f t="shared" si="0"/>
        <v>26598484</v>
      </c>
      <c r="F33" s="141">
        <f t="shared" si="1"/>
        <v>7.1</v>
      </c>
    </row>
    <row r="34" spans="1:6" ht="10.5">
      <c r="B34" s="143" t="s">
        <v>151</v>
      </c>
      <c r="C34" s="144">
        <v>8505579</v>
      </c>
      <c r="D34" s="144">
        <v>9081539</v>
      </c>
      <c r="E34" s="144">
        <f t="shared" si="0"/>
        <v>-575960</v>
      </c>
      <c r="F34" s="145">
        <f t="shared" si="1"/>
        <v>-6.3</v>
      </c>
    </row>
    <row r="35" spans="1:6" ht="10.5">
      <c r="B35" s="137" t="s">
        <v>261</v>
      </c>
      <c r="C35" s="138">
        <v>451725</v>
      </c>
      <c r="D35" s="138">
        <v>431186</v>
      </c>
      <c r="E35" s="138">
        <f t="shared" si="0"/>
        <v>20539</v>
      </c>
      <c r="F35" s="141">
        <f t="shared" si="1"/>
        <v>4.8</v>
      </c>
    </row>
    <row r="36" spans="1:6" ht="10.5">
      <c r="B36" s="137" t="s">
        <v>152</v>
      </c>
      <c r="C36" s="138">
        <v>12349973</v>
      </c>
      <c r="D36" s="138">
        <v>12510379</v>
      </c>
      <c r="E36" s="138">
        <f t="shared" si="0"/>
        <v>-160406</v>
      </c>
      <c r="F36" s="141">
        <f t="shared" si="1"/>
        <v>-1.3</v>
      </c>
    </row>
    <row r="37" spans="1:6" ht="10.5">
      <c r="B37" s="146" t="s">
        <v>153</v>
      </c>
      <c r="C37" s="147">
        <f>SUM(C34:C36)</f>
        <v>21307277</v>
      </c>
      <c r="D37" s="147">
        <f>SUM(D34:D36)</f>
        <v>22023104</v>
      </c>
      <c r="E37" s="147">
        <f t="shared" si="0"/>
        <v>-715827</v>
      </c>
      <c r="F37" s="148">
        <f t="shared" si="1"/>
        <v>-3.3</v>
      </c>
    </row>
    <row r="38" spans="1:6" ht="10.5">
      <c r="B38" s="137" t="s">
        <v>154</v>
      </c>
      <c r="C38" s="138">
        <v>14576160</v>
      </c>
      <c r="D38" s="138">
        <v>17615244</v>
      </c>
      <c r="E38" s="138">
        <f t="shared" si="0"/>
        <v>-3039084</v>
      </c>
      <c r="F38" s="141">
        <f t="shared" si="1"/>
        <v>-17.3</v>
      </c>
    </row>
    <row r="39" spans="1:6" ht="10.5">
      <c r="B39" s="137" t="s">
        <v>262</v>
      </c>
      <c r="C39" s="138">
        <v>3539283</v>
      </c>
      <c r="D39" s="138">
        <v>3667653</v>
      </c>
      <c r="E39" s="138">
        <f t="shared" si="0"/>
        <v>-128370</v>
      </c>
      <c r="F39" s="141">
        <f t="shared" si="1"/>
        <v>-3.5</v>
      </c>
    </row>
    <row r="40" spans="1:6" ht="10.5">
      <c r="B40" s="137" t="s">
        <v>263</v>
      </c>
      <c r="C40" s="138">
        <v>7821031</v>
      </c>
      <c r="D40" s="138">
        <v>7193059</v>
      </c>
      <c r="E40" s="138">
        <f t="shared" si="0"/>
        <v>627972</v>
      </c>
      <c r="F40" s="141">
        <f t="shared" si="1"/>
        <v>8.6999999999999993</v>
      </c>
    </row>
    <row r="41" spans="1:6" ht="10.5">
      <c r="B41" s="137" t="s">
        <v>234</v>
      </c>
      <c r="C41" s="138">
        <v>54999382</v>
      </c>
      <c r="D41" s="138">
        <v>59081906</v>
      </c>
      <c r="E41" s="138">
        <f t="shared" si="0"/>
        <v>-4082524</v>
      </c>
      <c r="F41" s="141">
        <f t="shared" si="1"/>
        <v>-6.9</v>
      </c>
    </row>
    <row r="42" spans="1:6" ht="10.5">
      <c r="B42" s="137" t="s">
        <v>155</v>
      </c>
      <c r="C42" s="138">
        <v>2408206</v>
      </c>
      <c r="D42" s="138">
        <v>2399535</v>
      </c>
      <c r="E42" s="138">
        <f t="shared" si="0"/>
        <v>8671</v>
      </c>
      <c r="F42" s="141">
        <f t="shared" si="1"/>
        <v>0.4</v>
      </c>
    </row>
    <row r="43" spans="1:6" ht="10.5">
      <c r="A43" s="76"/>
      <c r="B43" s="137" t="s">
        <v>156</v>
      </c>
      <c r="C43" s="138">
        <f>SUM(C38:C42)</f>
        <v>83344062</v>
      </c>
      <c r="D43" s="138">
        <f>SUM(D38:D42)</f>
        <v>89957397</v>
      </c>
      <c r="E43" s="138">
        <f t="shared" si="0"/>
        <v>-6613335</v>
      </c>
      <c r="F43" s="141">
        <f t="shared" si="1"/>
        <v>-7.4</v>
      </c>
    </row>
    <row r="44" spans="1:6" ht="10.5">
      <c r="A44" s="76"/>
      <c r="B44" s="143" t="s">
        <v>245</v>
      </c>
      <c r="C44" s="144">
        <v>6018831</v>
      </c>
      <c r="D44" s="144">
        <v>7925687</v>
      </c>
      <c r="E44" s="144">
        <f>C44-D44</f>
        <v>-1906856</v>
      </c>
      <c r="F44" s="160">
        <f>IF(E44=0,0,IF(D44=0,"　　 皆増",IF(C44=0,"　　 皆減",ROUND(E44/D44*100,1))))</f>
        <v>-24.1</v>
      </c>
    </row>
    <row r="45" spans="1:6" ht="10.5">
      <c r="B45" s="149" t="s">
        <v>288</v>
      </c>
      <c r="C45" s="138">
        <v>144438</v>
      </c>
      <c r="D45" s="138">
        <v>197673</v>
      </c>
      <c r="E45" s="138">
        <f>C45-D45</f>
        <v>-53235</v>
      </c>
      <c r="F45" s="161">
        <f>IF(E45=0,0,IF(D45=0,"　　 皆増",IF(C45=0,"　　 皆減",ROUND(E45/D45*100,1))))</f>
        <v>-26.9</v>
      </c>
    </row>
    <row r="46" spans="1:6" ht="10.5">
      <c r="B46" s="137" t="s">
        <v>246</v>
      </c>
      <c r="C46" s="138">
        <f>SUM(C44:C45)</f>
        <v>6163269</v>
      </c>
      <c r="D46" s="138">
        <f>SUM(D44:D45)</f>
        <v>8123360</v>
      </c>
      <c r="E46" s="138">
        <f>C46-D46</f>
        <v>-1960091</v>
      </c>
      <c r="F46" s="161">
        <f>IF(E46=0,0,IF(D46=0,"　　 皆増",IF(C46=0,"　　 皆減",ROUND(E46/D46*100,1))))</f>
        <v>-24.1</v>
      </c>
    </row>
    <row r="47" spans="1:6" ht="10.5">
      <c r="B47" s="134" t="s">
        <v>300</v>
      </c>
      <c r="C47" s="135">
        <v>0</v>
      </c>
      <c r="D47" s="135">
        <v>11274181</v>
      </c>
      <c r="E47" s="135">
        <f>C47-D47</f>
        <v>-11274181</v>
      </c>
      <c r="F47" s="198" t="str">
        <f>IF(E47=0,0,IF(D47=0,"　　 皆増",IF(C47=0,"　　 皆減",ROUND(E47/D47*100,1))))</f>
        <v>　　 皆減</v>
      </c>
    </row>
    <row r="48" spans="1:6" ht="10.5">
      <c r="B48" s="134" t="s">
        <v>305</v>
      </c>
      <c r="C48" s="135">
        <v>7311340</v>
      </c>
      <c r="D48" s="135">
        <v>0</v>
      </c>
      <c r="E48" s="135">
        <f>C48-D48</f>
        <v>7311340</v>
      </c>
      <c r="F48" s="198" t="str">
        <f>IF(E48=0,0,IF(D48=0,"　　 皆増",IF(C48=0,"　　 皆減",ROUND(E48/D48*100,1))))</f>
        <v>　　 皆増</v>
      </c>
    </row>
    <row r="49" spans="2:6" ht="12.75" customHeight="1">
      <c r="B49" s="134" t="s">
        <v>157</v>
      </c>
      <c r="C49" s="135">
        <f>C5+C15+C26+C33+C37+C43+C46+C47+C48</f>
        <v>807269195</v>
      </c>
      <c r="D49" s="135">
        <f>D5+D15+D26+D33+D37+D43+D46+D47+D48</f>
        <v>800531600</v>
      </c>
      <c r="E49" s="135">
        <f t="shared" si="0"/>
        <v>6737595</v>
      </c>
      <c r="F49" s="136">
        <f t="shared" si="1"/>
        <v>0.8</v>
      </c>
    </row>
    <row r="50" spans="2:6" ht="12.75" customHeight="1">
      <c r="B50" s="152"/>
      <c r="C50" s="153"/>
      <c r="D50" s="153"/>
      <c r="E50" s="153"/>
      <c r="F50" s="154"/>
    </row>
    <row r="51" spans="2:6" ht="10.5" customHeight="1">
      <c r="B51" s="531" t="s">
        <v>127</v>
      </c>
      <c r="C51" s="533" t="s">
        <v>231</v>
      </c>
      <c r="D51" s="534"/>
      <c r="E51" s="534"/>
      <c r="F51" s="535"/>
    </row>
    <row r="52" spans="2:6" ht="10.5" customHeight="1">
      <c r="B52" s="532"/>
      <c r="C52" s="131" t="s">
        <v>304</v>
      </c>
      <c r="D52" s="131" t="s">
        <v>299</v>
      </c>
      <c r="E52" s="132" t="s">
        <v>128</v>
      </c>
      <c r="F52" s="155" t="s">
        <v>129</v>
      </c>
    </row>
    <row r="53" spans="2:6" ht="10.5">
      <c r="B53" s="137" t="s">
        <v>158</v>
      </c>
      <c r="C53" s="138">
        <v>34048</v>
      </c>
      <c r="D53" s="138">
        <v>42794</v>
      </c>
      <c r="E53" s="138">
        <f t="shared" si="0"/>
        <v>-8746</v>
      </c>
      <c r="F53" s="151">
        <f t="shared" si="1"/>
        <v>-20.399999999999999</v>
      </c>
    </row>
    <row r="54" spans="2:6" ht="10.5">
      <c r="B54" s="137" t="s">
        <v>159</v>
      </c>
      <c r="C54" s="138">
        <v>120854</v>
      </c>
      <c r="D54" s="138">
        <v>117153</v>
      </c>
      <c r="E54" s="138">
        <f t="shared" si="0"/>
        <v>3701</v>
      </c>
      <c r="F54" s="151">
        <f t="shared" si="1"/>
        <v>3.2</v>
      </c>
    </row>
    <row r="55" spans="2:6" ht="10.5">
      <c r="B55" s="137" t="s">
        <v>264</v>
      </c>
      <c r="C55" s="138">
        <v>1257257</v>
      </c>
      <c r="D55" s="138">
        <v>1502389</v>
      </c>
      <c r="E55" s="138">
        <f t="shared" si="0"/>
        <v>-245132</v>
      </c>
      <c r="F55" s="151">
        <f t="shared" si="1"/>
        <v>-16.3</v>
      </c>
    </row>
    <row r="56" spans="2:6" ht="10.5">
      <c r="B56" s="137" t="s">
        <v>265</v>
      </c>
      <c r="C56" s="138">
        <v>1908045</v>
      </c>
      <c r="D56" s="138">
        <v>1777813</v>
      </c>
      <c r="E56" s="138">
        <f t="shared" si="0"/>
        <v>130232</v>
      </c>
      <c r="F56" s="151">
        <f t="shared" si="1"/>
        <v>7.3</v>
      </c>
    </row>
    <row r="57" spans="2:6" ht="10.5">
      <c r="B57" s="137" t="s">
        <v>266</v>
      </c>
      <c r="C57" s="138">
        <v>184963</v>
      </c>
      <c r="D57" s="138">
        <v>169523</v>
      </c>
      <c r="E57" s="138">
        <f t="shared" si="0"/>
        <v>15440</v>
      </c>
      <c r="F57" s="151">
        <f t="shared" si="1"/>
        <v>9.1</v>
      </c>
    </row>
    <row r="58" spans="2:6" ht="10.5">
      <c r="B58" s="137" t="s">
        <v>160</v>
      </c>
      <c r="C58" s="140">
        <v>0</v>
      </c>
      <c r="D58" s="140">
        <v>0</v>
      </c>
      <c r="E58" s="140" t="s">
        <v>244</v>
      </c>
      <c r="F58" s="140" t="s">
        <v>244</v>
      </c>
    </row>
    <row r="59" spans="2:6" ht="10.5">
      <c r="B59" s="137" t="s">
        <v>161</v>
      </c>
      <c r="C59" s="138">
        <v>2271376</v>
      </c>
      <c r="D59" s="138">
        <v>3221964</v>
      </c>
      <c r="E59" s="138">
        <f t="shared" ref="E59:E66" si="2">C59-D59</f>
        <v>-950588</v>
      </c>
      <c r="F59" s="151">
        <f t="shared" ref="F59:F79" si="3">IF(E59=0,0,IF(D59=0,"　　 皆増",IF(C59=0,"　　 皆減",ROUND(E59/D59*100,1))))</f>
        <v>-29.5</v>
      </c>
    </row>
    <row r="60" spans="2:6" ht="10.5">
      <c r="B60" s="137" t="s">
        <v>162</v>
      </c>
      <c r="C60" s="138">
        <v>4734923</v>
      </c>
      <c r="D60" s="138">
        <v>4559224</v>
      </c>
      <c r="E60" s="138">
        <f t="shared" si="2"/>
        <v>175699</v>
      </c>
      <c r="F60" s="151">
        <f t="shared" si="3"/>
        <v>3.9</v>
      </c>
    </row>
    <row r="61" spans="2:6" ht="10.5">
      <c r="B61" s="137" t="s">
        <v>163</v>
      </c>
      <c r="C61" s="138">
        <v>27030564</v>
      </c>
      <c r="D61" s="138">
        <v>27041700</v>
      </c>
      <c r="E61" s="138">
        <f t="shared" si="2"/>
        <v>-11136</v>
      </c>
      <c r="F61" s="151">
        <f t="shared" si="3"/>
        <v>0</v>
      </c>
    </row>
    <row r="62" spans="2:6" ht="10.5">
      <c r="B62" s="137" t="s">
        <v>164</v>
      </c>
      <c r="C62" s="138">
        <v>2615543</v>
      </c>
      <c r="D62" s="138">
        <v>2615543</v>
      </c>
      <c r="E62" s="138">
        <f t="shared" si="2"/>
        <v>0</v>
      </c>
      <c r="F62" s="151">
        <f t="shared" si="3"/>
        <v>0</v>
      </c>
    </row>
    <row r="63" spans="2:6" ht="10.5">
      <c r="B63" s="137" t="s">
        <v>165</v>
      </c>
      <c r="C63" s="138">
        <v>42183040</v>
      </c>
      <c r="D63" s="138">
        <v>37362770</v>
      </c>
      <c r="E63" s="138">
        <f t="shared" si="2"/>
        <v>4820270</v>
      </c>
      <c r="F63" s="151">
        <f t="shared" si="3"/>
        <v>12.9</v>
      </c>
    </row>
    <row r="64" spans="2:6" ht="10.5">
      <c r="B64" s="137" t="s">
        <v>267</v>
      </c>
      <c r="C64" s="138">
        <v>14939</v>
      </c>
      <c r="D64" s="138">
        <v>21558</v>
      </c>
      <c r="E64" s="138">
        <f t="shared" si="2"/>
        <v>-6619</v>
      </c>
      <c r="F64" s="151">
        <f t="shared" si="3"/>
        <v>-30.7</v>
      </c>
    </row>
    <row r="65" spans="2:6" ht="10.5">
      <c r="B65" s="137" t="s">
        <v>166</v>
      </c>
      <c r="C65" s="138">
        <v>385034</v>
      </c>
      <c r="D65" s="138">
        <v>445531</v>
      </c>
      <c r="E65" s="138">
        <f t="shared" si="2"/>
        <v>-60497</v>
      </c>
      <c r="F65" s="151">
        <f t="shared" si="3"/>
        <v>-13.6</v>
      </c>
    </row>
    <row r="66" spans="2:6" ht="10.5">
      <c r="B66" s="137" t="s">
        <v>167</v>
      </c>
      <c r="C66" s="138">
        <v>30002711</v>
      </c>
      <c r="D66" s="138">
        <v>31012825</v>
      </c>
      <c r="E66" s="138">
        <f t="shared" si="2"/>
        <v>-1010114</v>
      </c>
      <c r="F66" s="151">
        <f t="shared" si="3"/>
        <v>-3.3</v>
      </c>
    </row>
    <row r="67" spans="2:6" ht="10.5">
      <c r="B67" s="137" t="s">
        <v>268</v>
      </c>
      <c r="C67" s="140">
        <v>0</v>
      </c>
      <c r="D67" s="140">
        <v>0</v>
      </c>
      <c r="E67" s="140" t="s">
        <v>244</v>
      </c>
      <c r="F67" s="140" t="s">
        <v>244</v>
      </c>
    </row>
    <row r="68" spans="2:6" ht="10.5">
      <c r="B68" s="137" t="s">
        <v>269</v>
      </c>
      <c r="C68" s="140">
        <v>0</v>
      </c>
      <c r="D68" s="140">
        <v>0</v>
      </c>
      <c r="E68" s="140" t="s">
        <v>244</v>
      </c>
      <c r="F68" s="140" t="s">
        <v>244</v>
      </c>
    </row>
    <row r="69" spans="2:6" ht="10.5">
      <c r="B69" s="137" t="s">
        <v>168</v>
      </c>
      <c r="C69" s="138">
        <v>11284134</v>
      </c>
      <c r="D69" s="138">
        <v>8163464</v>
      </c>
      <c r="E69" s="138">
        <f>C69-D69</f>
        <v>3120670</v>
      </c>
      <c r="F69" s="151">
        <f t="shared" si="3"/>
        <v>38.200000000000003</v>
      </c>
    </row>
    <row r="70" spans="2:6" ht="10.5">
      <c r="B70" s="137" t="s">
        <v>270</v>
      </c>
      <c r="C70" s="140">
        <v>0</v>
      </c>
      <c r="D70" s="140">
        <v>0</v>
      </c>
      <c r="E70" s="140" t="s">
        <v>244</v>
      </c>
      <c r="F70" s="140" t="s">
        <v>244</v>
      </c>
    </row>
    <row r="71" spans="2:6" ht="10.5">
      <c r="B71" s="137" t="s">
        <v>169</v>
      </c>
      <c r="C71" s="140">
        <v>0</v>
      </c>
      <c r="D71" s="140">
        <v>0</v>
      </c>
      <c r="E71" s="140" t="s">
        <v>244</v>
      </c>
      <c r="F71" s="140" t="s">
        <v>244</v>
      </c>
    </row>
    <row r="72" spans="2:6" ht="10.5">
      <c r="B72" s="146" t="s">
        <v>170</v>
      </c>
      <c r="C72" s="147">
        <f>SUM(C53:C71)</f>
        <v>124027431</v>
      </c>
      <c r="D72" s="147">
        <f>SUM(D53:D71)</f>
        <v>118054251</v>
      </c>
      <c r="E72" s="147">
        <f>C72-D72</f>
        <v>5973180</v>
      </c>
      <c r="F72" s="156">
        <f t="shared" si="3"/>
        <v>5.0999999999999996</v>
      </c>
    </row>
    <row r="73" spans="2:6" ht="10.5">
      <c r="B73" s="137"/>
      <c r="C73" s="138"/>
      <c r="D73" s="138"/>
      <c r="E73" s="138"/>
      <c r="F73" s="151"/>
    </row>
    <row r="74" spans="2:6" ht="10.5">
      <c r="B74" s="162" t="s">
        <v>235</v>
      </c>
      <c r="C74" s="144"/>
      <c r="D74" s="144"/>
      <c r="E74" s="144"/>
      <c r="F74" s="150"/>
    </row>
    <row r="75" spans="2:6" ht="10.5">
      <c r="B75" s="137" t="s">
        <v>238</v>
      </c>
      <c r="C75" s="138">
        <v>152557449</v>
      </c>
      <c r="D75" s="138">
        <v>150092703</v>
      </c>
      <c r="E75" s="138">
        <f>C75-D75</f>
        <v>2464746</v>
      </c>
      <c r="F75" s="151">
        <f>IF(E75=0,0,IF(D75=0,"　　 皆増",IF(C75=0,"　　 皆減",ROUND(E75/D75*100,1))))</f>
        <v>1.6</v>
      </c>
    </row>
    <row r="76" spans="2:6" ht="10.5">
      <c r="B76" s="137" t="s">
        <v>247</v>
      </c>
      <c r="C76" s="138">
        <v>5183412</v>
      </c>
      <c r="D76" s="138">
        <v>5150310</v>
      </c>
      <c r="E76" s="138">
        <f>C76-D76</f>
        <v>33102</v>
      </c>
      <c r="F76" s="151">
        <f>IF(E76=0,0,IF(D76=0,"　　 皆増",IF(C76=0,"　　 皆減",ROUND(E76/D76*100,1))))</f>
        <v>0.6</v>
      </c>
    </row>
    <row r="77" spans="2:6" ht="10.5">
      <c r="B77" s="137" t="s">
        <v>239</v>
      </c>
      <c r="C77" s="138">
        <f>SUM(C75:C76)</f>
        <v>157740861</v>
      </c>
      <c r="D77" s="138">
        <f>SUM(D75:D76)</f>
        <v>155243013</v>
      </c>
      <c r="E77" s="138">
        <f>C77-D77</f>
        <v>2497848</v>
      </c>
      <c r="F77" s="151">
        <f>IF(E77=0,0,IF(D77=0,"　　 皆増",IF(C77=0,"　　 皆減",ROUND(E77/D77*100,1))))</f>
        <v>1.6</v>
      </c>
    </row>
    <row r="78" spans="2:6" ht="10.5">
      <c r="B78" s="134"/>
      <c r="C78" s="135"/>
      <c r="D78" s="135"/>
      <c r="E78" s="135"/>
      <c r="F78" s="157"/>
    </row>
    <row r="79" spans="2:6" ht="12.75" customHeight="1">
      <c r="B79" s="134" t="s">
        <v>171</v>
      </c>
      <c r="C79" s="135">
        <f>C49+C72+C77</f>
        <v>1089037487</v>
      </c>
      <c r="D79" s="135">
        <f>D49+D72+D77</f>
        <v>1073828864</v>
      </c>
      <c r="E79" s="135">
        <f>C79-D79</f>
        <v>15208623</v>
      </c>
      <c r="F79" s="157">
        <f t="shared" si="3"/>
        <v>1.4</v>
      </c>
    </row>
    <row r="80" spans="2:6" ht="12.75" customHeight="1">
      <c r="B80" s="158" t="s">
        <v>240</v>
      </c>
      <c r="C80" s="135">
        <v>107555581</v>
      </c>
      <c r="D80" s="135">
        <v>133256158</v>
      </c>
      <c r="E80" s="135">
        <f>C80-D80</f>
        <v>-25700577</v>
      </c>
      <c r="F80" s="157">
        <f>IF(E80=0,0,IF(D80=0,"　　 皆増",IF(C80=0,"　　 皆減",ROUND(E80/D80*100,1))))</f>
        <v>-19.3</v>
      </c>
    </row>
    <row r="81" spans="2:6" ht="12.75" customHeight="1">
      <c r="B81" s="134" t="s">
        <v>172</v>
      </c>
      <c r="C81" s="135">
        <f>SUM(C79-C80)</f>
        <v>981481906</v>
      </c>
      <c r="D81" s="135">
        <f>SUM(D79-D80)</f>
        <v>940572706</v>
      </c>
      <c r="E81" s="135">
        <f>C81-D81</f>
        <v>40909200</v>
      </c>
      <c r="F81" s="157">
        <f>IF(E81=0,0,IF(D81=0,"　　 皆増",IF(C81=0,"　　 皆減",ROUND(E81/D81*100,1))))</f>
        <v>4.3</v>
      </c>
    </row>
    <row r="82" spans="2:6" ht="10.5">
      <c r="B82" s="68" t="s">
        <v>289</v>
      </c>
      <c r="C82" s="68"/>
      <c r="D82" s="68"/>
      <c r="E82" s="68"/>
      <c r="F82" s="159"/>
    </row>
  </sheetData>
  <mergeCells count="4">
    <mergeCell ref="B51:B52"/>
    <mergeCell ref="C51:F51"/>
    <mergeCell ref="B3:B4"/>
    <mergeCell ref="C3:F3"/>
  </mergeCells>
  <phoneticPr fontId="17"/>
  <pageMargins left="0.98425196850393704" right="0.39370078740157483" top="0.51181102362204722" bottom="0.39370078740157483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view="pageBreakPreview" zoomScale="120" zoomScaleNormal="130" zoomScaleSheetLayoutView="120" workbookViewId="0">
      <selection activeCell="D35" sqref="D35"/>
    </sheetView>
  </sheetViews>
  <sheetFormatPr defaultRowHeight="9.9499999999999993" customHeight="1"/>
  <cols>
    <col min="1" max="1" width="3.5" style="69" customWidth="1"/>
    <col min="2" max="2" width="7.875" style="69" customWidth="1"/>
    <col min="3" max="3" width="17.5" style="69" customWidth="1"/>
    <col min="4" max="6" width="12.625" style="71" customWidth="1"/>
    <col min="7" max="7" width="9.125" style="70" customWidth="1"/>
    <col min="8" max="16384" width="9" style="69"/>
  </cols>
  <sheetData>
    <row r="1" spans="2:7" s="163" customFormat="1" ht="14.25" customHeight="1">
      <c r="B1" s="538" t="s">
        <v>287</v>
      </c>
      <c r="C1" s="538"/>
      <c r="D1" s="538"/>
      <c r="E1" s="538"/>
      <c r="F1" s="538"/>
      <c r="G1" s="538"/>
    </row>
    <row r="2" spans="2:7" s="163" customFormat="1" ht="14.25" customHeight="1">
      <c r="B2" s="163" t="s">
        <v>173</v>
      </c>
      <c r="D2" s="164"/>
      <c r="E2" s="164"/>
      <c r="F2" s="539" t="s">
        <v>249</v>
      </c>
      <c r="G2" s="539"/>
    </row>
    <row r="3" spans="2:7" s="163" customFormat="1" ht="14.25" customHeight="1">
      <c r="B3" s="540" t="s">
        <v>174</v>
      </c>
      <c r="C3" s="541"/>
      <c r="D3" s="165" t="s">
        <v>304</v>
      </c>
      <c r="E3" s="165" t="s">
        <v>299</v>
      </c>
      <c r="F3" s="166" t="s">
        <v>128</v>
      </c>
      <c r="G3" s="167" t="s">
        <v>248</v>
      </c>
    </row>
    <row r="4" spans="2:7" s="163" customFormat="1" ht="14.25" customHeight="1">
      <c r="B4" s="542" t="s">
        <v>175</v>
      </c>
      <c r="C4" s="129" t="s">
        <v>176</v>
      </c>
      <c r="D4" s="168">
        <v>7584181</v>
      </c>
      <c r="E4" s="168">
        <v>7687065</v>
      </c>
      <c r="F4" s="168">
        <f>D4-E4</f>
        <v>-102884</v>
      </c>
      <c r="G4" s="169">
        <f t="shared" ref="G4:G24" si="0">IF(F4=0,0,IF(E4=0,"　　　 皆増",IF(D4=0,"　　　 皆減",ROUND(F4/E4*100,1))))</f>
        <v>-1.3</v>
      </c>
    </row>
    <row r="5" spans="2:7" s="163" customFormat="1" ht="14.25" customHeight="1">
      <c r="B5" s="542"/>
      <c r="C5" s="127" t="s">
        <v>177</v>
      </c>
      <c r="D5" s="170">
        <v>15531140</v>
      </c>
      <c r="E5" s="170">
        <v>15344309</v>
      </c>
      <c r="F5" s="170">
        <f t="shared" ref="F5:F49" si="1">D5-E5</f>
        <v>186831</v>
      </c>
      <c r="G5" s="171">
        <f t="shared" si="0"/>
        <v>1.2</v>
      </c>
    </row>
    <row r="6" spans="2:7" s="163" customFormat="1" ht="14.25" customHeight="1">
      <c r="B6" s="542"/>
      <c r="C6" s="127" t="s">
        <v>178</v>
      </c>
      <c r="D6" s="170">
        <v>326579262</v>
      </c>
      <c r="E6" s="170">
        <v>316983327</v>
      </c>
      <c r="F6" s="170">
        <f t="shared" si="1"/>
        <v>9595935</v>
      </c>
      <c r="G6" s="171">
        <f t="shared" si="0"/>
        <v>3</v>
      </c>
    </row>
    <row r="7" spans="2:7" s="163" customFormat="1" ht="14.25" customHeight="1">
      <c r="B7" s="542"/>
      <c r="C7" s="172" t="s">
        <v>179</v>
      </c>
      <c r="D7" s="173">
        <v>32433216</v>
      </c>
      <c r="E7" s="173">
        <v>19593410</v>
      </c>
      <c r="F7" s="173">
        <f t="shared" si="1"/>
        <v>12839806</v>
      </c>
      <c r="G7" s="174">
        <f t="shared" si="0"/>
        <v>65.5</v>
      </c>
    </row>
    <row r="8" spans="2:7" s="163" customFormat="1" ht="14.25" customHeight="1">
      <c r="B8" s="542"/>
      <c r="C8" s="127" t="s">
        <v>180</v>
      </c>
      <c r="D8" s="170">
        <f>D4+D6</f>
        <v>334163443</v>
      </c>
      <c r="E8" s="170">
        <f>E4+E6</f>
        <v>324670392</v>
      </c>
      <c r="F8" s="170">
        <f t="shared" si="1"/>
        <v>9493051</v>
      </c>
      <c r="G8" s="171">
        <f t="shared" si="0"/>
        <v>2.9</v>
      </c>
    </row>
    <row r="9" spans="2:7" s="163" customFormat="1" ht="14.25" customHeight="1">
      <c r="B9" s="542"/>
      <c r="C9" s="127" t="s">
        <v>181</v>
      </c>
      <c r="D9" s="170">
        <f>D5+D7</f>
        <v>47964356</v>
      </c>
      <c r="E9" s="170">
        <f>E5+E7</f>
        <v>34937719</v>
      </c>
      <c r="F9" s="170">
        <f t="shared" si="1"/>
        <v>13026637</v>
      </c>
      <c r="G9" s="171">
        <f t="shared" si="0"/>
        <v>37.299999999999997</v>
      </c>
    </row>
    <row r="10" spans="2:7" s="163" customFormat="1" ht="14.25" customHeight="1">
      <c r="B10" s="542"/>
      <c r="C10" s="128" t="s">
        <v>182</v>
      </c>
      <c r="D10" s="175">
        <f>D8+D9</f>
        <v>382127799</v>
      </c>
      <c r="E10" s="175">
        <f>E8+E9</f>
        <v>359608111</v>
      </c>
      <c r="F10" s="175">
        <f t="shared" si="1"/>
        <v>22519688</v>
      </c>
      <c r="G10" s="176">
        <f t="shared" si="0"/>
        <v>6.3</v>
      </c>
    </row>
    <row r="11" spans="2:7" s="163" customFormat="1" ht="14.25" customHeight="1">
      <c r="B11" s="542" t="s">
        <v>183</v>
      </c>
      <c r="C11" s="129" t="s">
        <v>184</v>
      </c>
      <c r="D11" s="168">
        <v>145808720</v>
      </c>
      <c r="E11" s="168">
        <v>147474986</v>
      </c>
      <c r="F11" s="168">
        <f t="shared" si="1"/>
        <v>-1666266</v>
      </c>
      <c r="G11" s="169">
        <f t="shared" si="0"/>
        <v>-1.1000000000000001</v>
      </c>
    </row>
    <row r="12" spans="2:7" s="163" customFormat="1" ht="14.25" customHeight="1">
      <c r="B12" s="542"/>
      <c r="C12" s="127" t="s">
        <v>185</v>
      </c>
      <c r="D12" s="170">
        <v>135411159</v>
      </c>
      <c r="E12" s="170">
        <v>131266202</v>
      </c>
      <c r="F12" s="170">
        <f t="shared" si="1"/>
        <v>4144957</v>
      </c>
      <c r="G12" s="171">
        <f t="shared" si="0"/>
        <v>3.2</v>
      </c>
    </row>
    <row r="13" spans="2:7" s="163" customFormat="1" ht="14.25" customHeight="1">
      <c r="B13" s="542"/>
      <c r="C13" s="172" t="s">
        <v>186</v>
      </c>
      <c r="D13" s="173">
        <v>44223322</v>
      </c>
      <c r="E13" s="173">
        <v>45626709</v>
      </c>
      <c r="F13" s="173">
        <f t="shared" si="1"/>
        <v>-1403387</v>
      </c>
      <c r="G13" s="174">
        <f t="shared" si="0"/>
        <v>-3.1</v>
      </c>
    </row>
    <row r="14" spans="2:7" s="163" customFormat="1" ht="14.25" customHeight="1">
      <c r="B14" s="542"/>
      <c r="C14" s="128" t="s">
        <v>187</v>
      </c>
      <c r="D14" s="175">
        <f>SUM(D11:D13)</f>
        <v>325443201</v>
      </c>
      <c r="E14" s="175">
        <f>SUM(E11:E13)</f>
        <v>324367897</v>
      </c>
      <c r="F14" s="175">
        <f t="shared" si="1"/>
        <v>1075304</v>
      </c>
      <c r="G14" s="176">
        <f t="shared" si="0"/>
        <v>0.3</v>
      </c>
    </row>
    <row r="15" spans="2:7" s="215" customFormat="1" ht="14.25" customHeight="1">
      <c r="B15" s="543" t="s">
        <v>188</v>
      </c>
      <c r="C15" s="544"/>
      <c r="D15" s="213">
        <v>5556967</v>
      </c>
      <c r="E15" s="213">
        <v>5409162</v>
      </c>
      <c r="F15" s="213">
        <f t="shared" si="1"/>
        <v>147805</v>
      </c>
      <c r="G15" s="214">
        <f t="shared" si="0"/>
        <v>2.7</v>
      </c>
    </row>
    <row r="16" spans="2:7" s="163" customFormat="1" ht="14.25" customHeight="1">
      <c r="B16" s="536" t="s">
        <v>189</v>
      </c>
      <c r="C16" s="537"/>
      <c r="D16" s="170">
        <v>28826502</v>
      </c>
      <c r="E16" s="170">
        <v>29142159</v>
      </c>
      <c r="F16" s="170">
        <f t="shared" si="1"/>
        <v>-315657</v>
      </c>
      <c r="G16" s="171">
        <f t="shared" si="0"/>
        <v>-1.1000000000000001</v>
      </c>
    </row>
    <row r="17" spans="2:8" s="163" customFormat="1" ht="14.25" customHeight="1">
      <c r="B17" s="536" t="s">
        <v>190</v>
      </c>
      <c r="C17" s="537"/>
      <c r="D17" s="170">
        <v>18270</v>
      </c>
      <c r="E17" s="170">
        <v>17233</v>
      </c>
      <c r="F17" s="170">
        <f t="shared" si="1"/>
        <v>1037</v>
      </c>
      <c r="G17" s="171">
        <f t="shared" si="0"/>
        <v>6</v>
      </c>
    </row>
    <row r="18" spans="2:8" s="163" customFormat="1" ht="14.25" customHeight="1">
      <c r="B18" s="536" t="s">
        <v>191</v>
      </c>
      <c r="C18" s="537"/>
      <c r="D18" s="170">
        <v>5782823</v>
      </c>
      <c r="E18" s="170">
        <v>5730810</v>
      </c>
      <c r="F18" s="170">
        <f t="shared" si="1"/>
        <v>52013</v>
      </c>
      <c r="G18" s="171">
        <f t="shared" si="0"/>
        <v>0.9</v>
      </c>
      <c r="H18" s="163" t="s">
        <v>306</v>
      </c>
    </row>
    <row r="19" spans="2:8" s="163" customFormat="1" ht="14.25" customHeight="1">
      <c r="B19" s="536" t="s">
        <v>192</v>
      </c>
      <c r="C19" s="537"/>
      <c r="D19" s="170">
        <v>1144512</v>
      </c>
      <c r="E19" s="170">
        <v>2851610</v>
      </c>
      <c r="F19" s="170">
        <f t="shared" si="1"/>
        <v>-1707098</v>
      </c>
      <c r="G19" s="171">
        <f t="shared" si="0"/>
        <v>-59.9</v>
      </c>
      <c r="H19" s="163" t="s">
        <v>307</v>
      </c>
    </row>
    <row r="20" spans="2:8" s="163" customFormat="1" ht="14.25" customHeight="1">
      <c r="B20" s="536" t="s">
        <v>193</v>
      </c>
      <c r="C20" s="537"/>
      <c r="D20" s="170">
        <v>1220939</v>
      </c>
      <c r="E20" s="170">
        <v>811844</v>
      </c>
      <c r="F20" s="170">
        <f t="shared" si="1"/>
        <v>409095</v>
      </c>
      <c r="G20" s="171">
        <f t="shared" si="0"/>
        <v>50.4</v>
      </c>
      <c r="H20" s="163" t="s">
        <v>308</v>
      </c>
    </row>
    <row r="21" spans="2:8" s="163" customFormat="1" ht="14.25" customHeight="1">
      <c r="B21" s="536" t="s">
        <v>194</v>
      </c>
      <c r="C21" s="537"/>
      <c r="D21" s="170">
        <v>445335</v>
      </c>
      <c r="E21" s="170">
        <v>375166</v>
      </c>
      <c r="F21" s="170">
        <f>D21-E21</f>
        <v>70169</v>
      </c>
      <c r="G21" s="171">
        <f>IF(F21=0,0,IF(E21=0,"　　　 皆増",IF(D21=0,"　　　 皆減",ROUND(F21/E21*100,1))))</f>
        <v>18.7</v>
      </c>
      <c r="H21" s="163" t="s">
        <v>309</v>
      </c>
    </row>
    <row r="22" spans="2:8" s="163" customFormat="1" ht="14.25" customHeight="1">
      <c r="B22" s="536" t="s">
        <v>195</v>
      </c>
      <c r="C22" s="537"/>
      <c r="D22" s="170">
        <v>44666559</v>
      </c>
      <c r="E22" s="170">
        <v>41673858</v>
      </c>
      <c r="F22" s="170">
        <f t="shared" si="1"/>
        <v>2992701</v>
      </c>
      <c r="G22" s="171">
        <f t="shared" si="0"/>
        <v>7.2</v>
      </c>
      <c r="H22" s="163" t="s">
        <v>310</v>
      </c>
    </row>
    <row r="23" spans="2:8" s="163" customFormat="1" ht="14.25" customHeight="1">
      <c r="B23" s="536" t="s">
        <v>196</v>
      </c>
      <c r="C23" s="537"/>
      <c r="D23" s="170">
        <v>2675485</v>
      </c>
      <c r="E23" s="170">
        <v>2707567</v>
      </c>
      <c r="F23" s="170">
        <f t="shared" si="1"/>
        <v>-32082</v>
      </c>
      <c r="G23" s="171">
        <f t="shared" si="0"/>
        <v>-1.2</v>
      </c>
      <c r="H23" s="163" t="s">
        <v>311</v>
      </c>
    </row>
    <row r="24" spans="2:8" s="163" customFormat="1" ht="14.25" customHeight="1">
      <c r="B24" s="536" t="s">
        <v>197</v>
      </c>
      <c r="C24" s="537"/>
      <c r="D24" s="170">
        <v>1214416</v>
      </c>
      <c r="E24" s="170">
        <v>1271654</v>
      </c>
      <c r="F24" s="170">
        <f t="shared" si="1"/>
        <v>-57238</v>
      </c>
      <c r="G24" s="171">
        <f t="shared" si="0"/>
        <v>-4.5</v>
      </c>
      <c r="H24" s="163" t="s">
        <v>312</v>
      </c>
    </row>
    <row r="25" spans="2:8" s="163" customFormat="1" ht="14.25" customHeight="1">
      <c r="B25" s="536" t="s">
        <v>198</v>
      </c>
      <c r="C25" s="537"/>
      <c r="D25" s="170">
        <v>5371081</v>
      </c>
      <c r="E25" s="170">
        <v>6743358</v>
      </c>
      <c r="F25" s="170">
        <f t="shared" si="1"/>
        <v>-1372277</v>
      </c>
      <c r="G25" s="171">
        <f>IF(F25=0,0,IF(E25=0,"　　　 皆増",IF(D25=0,"　　　 皆減",ROUND(F25/E25*100,1))))</f>
        <v>-20.399999999999999</v>
      </c>
      <c r="H25" s="163" t="s">
        <v>313</v>
      </c>
    </row>
    <row r="26" spans="2:8" s="163" customFormat="1" ht="14.25" customHeight="1">
      <c r="B26" s="536" t="s">
        <v>199</v>
      </c>
      <c r="C26" s="537"/>
      <c r="D26" s="170">
        <v>3748345</v>
      </c>
      <c r="E26" s="170">
        <v>3596299</v>
      </c>
      <c r="F26" s="170">
        <f>D26-E26</f>
        <v>152046</v>
      </c>
      <c r="G26" s="171">
        <f>IF(F26=0,0,IF(E26=0,"　　　 皆増",IF(D26=0,"　　　 皆減",ROUND(F26/E26*100,1))))</f>
        <v>4.2</v>
      </c>
      <c r="H26" s="163" t="s">
        <v>314</v>
      </c>
    </row>
    <row r="27" spans="2:8" s="163" customFormat="1" ht="14.25" customHeight="1">
      <c r="B27" s="536" t="s">
        <v>200</v>
      </c>
      <c r="C27" s="537"/>
      <c r="D27" s="170">
        <v>0</v>
      </c>
      <c r="E27" s="170">
        <v>0</v>
      </c>
      <c r="F27" s="177" t="s">
        <v>244</v>
      </c>
      <c r="G27" s="177" t="s">
        <v>244</v>
      </c>
      <c r="H27" s="163" t="s">
        <v>315</v>
      </c>
    </row>
    <row r="28" spans="2:8" s="163" customFormat="1" ht="14.25" customHeight="1">
      <c r="B28" s="536" t="s">
        <v>297</v>
      </c>
      <c r="C28" s="537"/>
      <c r="D28" s="170">
        <v>5635504</v>
      </c>
      <c r="E28" s="170">
        <v>5226139</v>
      </c>
      <c r="F28" s="170">
        <f>D28-E28</f>
        <v>409365</v>
      </c>
      <c r="G28" s="171">
        <f>IF(F28=0,0,IF(E28=0,"　　　 皆増",IF(D28=0,"　　　 皆減",ROUND(F28/E28*100,1))))</f>
        <v>7.8</v>
      </c>
      <c r="H28" s="163" t="s">
        <v>316</v>
      </c>
    </row>
    <row r="29" spans="2:8" s="163" customFormat="1" ht="14.25" customHeight="1">
      <c r="B29" s="536" t="s">
        <v>201</v>
      </c>
      <c r="C29" s="537"/>
      <c r="D29" s="170">
        <v>41789</v>
      </c>
      <c r="E29" s="170">
        <v>44185</v>
      </c>
      <c r="F29" s="170">
        <f>D29-E29</f>
        <v>-2396</v>
      </c>
      <c r="G29" s="171">
        <f>IF(F29=0,0,IF(E29=0,"　　　 皆増",IF(D29=0,"　　　 皆減",ROUND(F29/E29*100,1))))</f>
        <v>-5.4</v>
      </c>
      <c r="H29" s="163" t="s">
        <v>317</v>
      </c>
    </row>
    <row r="30" spans="2:8" s="163" customFormat="1" ht="14.25" customHeight="1">
      <c r="B30" s="536" t="s">
        <v>202</v>
      </c>
      <c r="C30" s="537"/>
      <c r="D30" s="170">
        <v>12829352</v>
      </c>
      <c r="E30" s="170">
        <v>13359281</v>
      </c>
      <c r="F30" s="170">
        <f t="shared" si="1"/>
        <v>-529929</v>
      </c>
      <c r="G30" s="171">
        <f>IF(F30=0,0,IF(E30=0,"　　　 皆増",IF(D30=0,"　　　 皆減",ROUND(F30/E30*100,1))))</f>
        <v>-4</v>
      </c>
      <c r="H30" s="163" t="s">
        <v>318</v>
      </c>
    </row>
    <row r="31" spans="2:8" s="163" customFormat="1" ht="14.25" customHeight="1">
      <c r="B31" s="536" t="s">
        <v>203</v>
      </c>
      <c r="C31" s="537"/>
      <c r="D31" s="170">
        <v>0</v>
      </c>
      <c r="E31" s="170">
        <v>0</v>
      </c>
      <c r="F31" s="177" t="s">
        <v>244</v>
      </c>
      <c r="G31" s="177" t="s">
        <v>244</v>
      </c>
      <c r="H31" s="163" t="s">
        <v>319</v>
      </c>
    </row>
    <row r="32" spans="2:8" s="163" customFormat="1" ht="14.25" customHeight="1">
      <c r="B32" s="547" t="s">
        <v>204</v>
      </c>
      <c r="C32" s="548"/>
      <c r="D32" s="175">
        <v>1507029</v>
      </c>
      <c r="E32" s="175">
        <v>1566896</v>
      </c>
      <c r="F32" s="175">
        <f t="shared" si="1"/>
        <v>-59867</v>
      </c>
      <c r="G32" s="176">
        <f t="shared" ref="G32:G49" si="2">IF(F32=0,0,IF(E32=0,"　　　 皆増",IF(D32=0,"　　　 皆減",ROUND(F32/E32*100,1))))</f>
        <v>-3.8</v>
      </c>
      <c r="H32" s="163" t="s">
        <v>320</v>
      </c>
    </row>
    <row r="33" spans="2:8" s="163" customFormat="1" ht="14.25" customHeight="1">
      <c r="B33" s="540" t="s">
        <v>182</v>
      </c>
      <c r="C33" s="541"/>
      <c r="D33" s="170">
        <f>D10+D14+SUM(D15:D32)</f>
        <v>828255908</v>
      </c>
      <c r="E33" s="170">
        <f>E10+E14+SUM(E15:E32)</f>
        <v>804503229</v>
      </c>
      <c r="F33" s="175">
        <f t="shared" si="1"/>
        <v>23752679</v>
      </c>
      <c r="G33" s="171">
        <f t="shared" si="2"/>
        <v>3</v>
      </c>
      <c r="H33" s="163" t="s">
        <v>321</v>
      </c>
    </row>
    <row r="34" spans="2:8" s="163" customFormat="1" ht="14.25" customHeight="1">
      <c r="B34" s="551" t="s">
        <v>205</v>
      </c>
      <c r="C34" s="552"/>
      <c r="D34" s="178">
        <f>D35+D36</f>
        <v>12009650</v>
      </c>
      <c r="E34" s="178">
        <f>E35+E36</f>
        <v>11608124</v>
      </c>
      <c r="F34" s="178">
        <f t="shared" ref="F34:F39" si="3">D34-E34</f>
        <v>401526</v>
      </c>
      <c r="G34" s="179">
        <f t="shared" si="2"/>
        <v>3.5</v>
      </c>
      <c r="H34" s="163" t="s">
        <v>322</v>
      </c>
    </row>
    <row r="35" spans="2:8" s="163" customFormat="1" ht="14.25" customHeight="1">
      <c r="B35" s="180" t="s">
        <v>206</v>
      </c>
      <c r="C35" s="181" t="s">
        <v>292</v>
      </c>
      <c r="D35" s="175">
        <v>5073915</v>
      </c>
      <c r="E35" s="175">
        <v>5916890</v>
      </c>
      <c r="F35" s="175">
        <f t="shared" si="3"/>
        <v>-842975</v>
      </c>
      <c r="G35" s="176">
        <f t="shared" si="2"/>
        <v>-14.2</v>
      </c>
      <c r="H35" s="163" t="s">
        <v>322</v>
      </c>
    </row>
    <row r="36" spans="2:8" s="163" customFormat="1" ht="14.25" customHeight="1">
      <c r="B36" s="182"/>
      <c r="C36" s="181" t="s">
        <v>293</v>
      </c>
      <c r="D36" s="175">
        <v>6935735</v>
      </c>
      <c r="E36" s="175">
        <v>5691234</v>
      </c>
      <c r="F36" s="175">
        <f t="shared" si="3"/>
        <v>1244501</v>
      </c>
      <c r="G36" s="176">
        <f>IF(F36=0,0,IF(E36=0,"　　　 皆増",IF(D36=0,"　　　 皆減",ROUND(F36/E36*100,1))))</f>
        <v>21.9</v>
      </c>
      <c r="H36" s="163" t="s">
        <v>320</v>
      </c>
    </row>
    <row r="37" spans="2:8" s="163" customFormat="1" ht="14.25" hidden="1" customHeight="1">
      <c r="B37" s="180" t="s">
        <v>206</v>
      </c>
      <c r="C37" s="183" t="s">
        <v>252</v>
      </c>
      <c r="D37" s="188"/>
      <c r="E37" s="188">
        <v>338451</v>
      </c>
      <c r="F37" s="175">
        <f t="shared" si="3"/>
        <v>-338451</v>
      </c>
      <c r="G37" s="176" t="str">
        <f>IF(F37=0,0,IF(E37=0,"　　　 皆増",IF(D37=0,"　　　 皆減",ROUND(F37/E37*100,1))))</f>
        <v>　　　 皆減</v>
      </c>
      <c r="H37" s="163" t="s">
        <v>323</v>
      </c>
    </row>
    <row r="38" spans="2:8" s="163" customFormat="1" ht="14.25" hidden="1" customHeight="1">
      <c r="B38" s="184"/>
      <c r="C38" s="183" t="s">
        <v>253</v>
      </c>
      <c r="D38" s="188"/>
      <c r="E38" s="188">
        <v>197446</v>
      </c>
      <c r="F38" s="175">
        <f t="shared" si="3"/>
        <v>-197446</v>
      </c>
      <c r="G38" s="176" t="str">
        <f>IF(F38=0,0,IF(E38=0,"　　　 皆増",IF(D38=0,"　　　 皆減",ROUND(F38/E38*100,1))))</f>
        <v>　　　 皆減</v>
      </c>
      <c r="H38" s="163" t="s">
        <v>291</v>
      </c>
    </row>
    <row r="39" spans="2:8" s="163" customFormat="1" ht="14.25" hidden="1" customHeight="1">
      <c r="B39" s="182"/>
      <c r="C39" s="183" t="s">
        <v>254</v>
      </c>
      <c r="D39" s="188"/>
      <c r="E39" s="188">
        <v>86386</v>
      </c>
      <c r="F39" s="175">
        <f t="shared" si="3"/>
        <v>-86386</v>
      </c>
      <c r="G39" s="176" t="str">
        <f>IF(F39=0,0,IF(E39=0,"　　　 皆増",IF(D39=0,"　　　 皆減",ROUND(F39/E39*100,1))))</f>
        <v>　　　 皆減</v>
      </c>
      <c r="H39" s="163" t="s">
        <v>291</v>
      </c>
    </row>
    <row r="40" spans="2:8" s="163" customFormat="1" ht="14.25" customHeight="1">
      <c r="B40" s="540" t="s">
        <v>250</v>
      </c>
      <c r="C40" s="541"/>
      <c r="D40" s="187">
        <f>D33+D34</f>
        <v>840265558</v>
      </c>
      <c r="E40" s="187">
        <f>E33+E34</f>
        <v>816111353</v>
      </c>
      <c r="F40" s="175">
        <f t="shared" si="1"/>
        <v>24154205</v>
      </c>
      <c r="G40" s="179">
        <f t="shared" si="2"/>
        <v>3</v>
      </c>
    </row>
    <row r="41" spans="2:8" s="163" customFormat="1" ht="14.25" customHeight="1">
      <c r="B41" s="553" t="s">
        <v>207</v>
      </c>
      <c r="C41" s="554"/>
      <c r="D41" s="178">
        <v>8639</v>
      </c>
      <c r="E41" s="178">
        <v>11292</v>
      </c>
      <c r="F41" s="185">
        <f t="shared" si="1"/>
        <v>-2653</v>
      </c>
      <c r="G41" s="179">
        <f t="shared" si="2"/>
        <v>-23.5</v>
      </c>
    </row>
    <row r="42" spans="2:8" s="163" customFormat="1" ht="14.25" customHeight="1">
      <c r="B42" s="540" t="s">
        <v>251</v>
      </c>
      <c r="C42" s="541"/>
      <c r="D42" s="170">
        <f>D40-D41</f>
        <v>840256919</v>
      </c>
      <c r="E42" s="170">
        <f>E40-E41</f>
        <v>816100061</v>
      </c>
      <c r="F42" s="185">
        <f t="shared" si="1"/>
        <v>24156858</v>
      </c>
      <c r="G42" s="171">
        <f t="shared" si="2"/>
        <v>3</v>
      </c>
    </row>
    <row r="43" spans="2:8" s="163" customFormat="1" ht="14.25" customHeight="1">
      <c r="B43" s="555" t="s">
        <v>208</v>
      </c>
      <c r="C43" s="556"/>
      <c r="D43" s="168">
        <v>195933</v>
      </c>
      <c r="E43" s="168">
        <v>67556</v>
      </c>
      <c r="F43" s="168">
        <f t="shared" si="1"/>
        <v>128377</v>
      </c>
      <c r="G43" s="169">
        <f t="shared" si="2"/>
        <v>190</v>
      </c>
    </row>
    <row r="44" spans="2:8" s="163" customFormat="1" ht="14.25" customHeight="1">
      <c r="B44" s="545" t="s">
        <v>209</v>
      </c>
      <c r="C44" s="546"/>
      <c r="D44" s="170">
        <f>D42+D43</f>
        <v>840452852</v>
      </c>
      <c r="E44" s="170">
        <f>E42+E43</f>
        <v>816167617</v>
      </c>
      <c r="F44" s="170">
        <f t="shared" si="1"/>
        <v>24285235</v>
      </c>
      <c r="G44" s="171">
        <f t="shared" si="2"/>
        <v>3</v>
      </c>
    </row>
    <row r="45" spans="2:8" s="163" customFormat="1" ht="14.25" customHeight="1">
      <c r="B45" s="545" t="s">
        <v>210</v>
      </c>
      <c r="C45" s="546"/>
      <c r="D45" s="170">
        <f>'（3）基準財政需要額対前年度比較'!C81</f>
        <v>981481906</v>
      </c>
      <c r="E45" s="170">
        <f>'（3）基準財政需要額対前年度比較'!D81</f>
        <v>940572706</v>
      </c>
      <c r="F45" s="170">
        <f t="shared" si="1"/>
        <v>40909200</v>
      </c>
      <c r="G45" s="171">
        <f t="shared" si="2"/>
        <v>4.3</v>
      </c>
    </row>
    <row r="46" spans="2:8" s="163" customFormat="1" ht="14.25" customHeight="1">
      <c r="B46" s="545" t="s">
        <v>211</v>
      </c>
      <c r="C46" s="546"/>
      <c r="D46" s="170">
        <v>-52671</v>
      </c>
      <c r="E46" s="170">
        <v>480090</v>
      </c>
      <c r="F46" s="170">
        <f t="shared" si="1"/>
        <v>-532761</v>
      </c>
      <c r="G46" s="171">
        <f t="shared" si="2"/>
        <v>-111</v>
      </c>
    </row>
    <row r="47" spans="2:8" s="163" customFormat="1" ht="14.25" customHeight="1">
      <c r="B47" s="549" t="s">
        <v>212</v>
      </c>
      <c r="C47" s="550"/>
      <c r="D47" s="175">
        <f>D45+D46</f>
        <v>981429235</v>
      </c>
      <c r="E47" s="175">
        <f>E45+E46</f>
        <v>941052796</v>
      </c>
      <c r="F47" s="175">
        <f t="shared" si="1"/>
        <v>40376439</v>
      </c>
      <c r="G47" s="176">
        <f t="shared" si="2"/>
        <v>4.3</v>
      </c>
    </row>
    <row r="48" spans="2:8" s="163" customFormat="1" ht="14.25" customHeight="1">
      <c r="B48" s="545" t="s">
        <v>294</v>
      </c>
      <c r="C48" s="546"/>
      <c r="D48" s="170">
        <f>D45-D42</f>
        <v>141224987</v>
      </c>
      <c r="E48" s="170">
        <f>E45-E42</f>
        <v>124472645</v>
      </c>
      <c r="F48" s="168">
        <f t="shared" si="1"/>
        <v>16752342</v>
      </c>
      <c r="G48" s="171">
        <f t="shared" si="2"/>
        <v>13.5</v>
      </c>
    </row>
    <row r="49" spans="2:7" s="163" customFormat="1" ht="14.25" customHeight="1">
      <c r="B49" s="549" t="s">
        <v>295</v>
      </c>
      <c r="C49" s="550"/>
      <c r="D49" s="175">
        <f>D47-D44</f>
        <v>140976383</v>
      </c>
      <c r="E49" s="175">
        <f>E47-E44</f>
        <v>124885179</v>
      </c>
      <c r="F49" s="175">
        <f t="shared" si="1"/>
        <v>16091204</v>
      </c>
      <c r="G49" s="176">
        <f t="shared" si="2"/>
        <v>12.9</v>
      </c>
    </row>
    <row r="50" spans="2:7" s="163" customFormat="1" ht="14.25" customHeight="1">
      <c r="B50" s="163" t="s">
        <v>290</v>
      </c>
      <c r="D50" s="164"/>
      <c r="E50" s="164"/>
      <c r="F50" s="164"/>
      <c r="G50" s="186"/>
    </row>
    <row r="51" spans="2:7" ht="9.6" customHeight="1"/>
  </sheetData>
  <mergeCells count="35">
    <mergeCell ref="B49:C49"/>
    <mergeCell ref="B44:C44"/>
    <mergeCell ref="B45:C45"/>
    <mergeCell ref="B46:C46"/>
    <mergeCell ref="B47:C47"/>
    <mergeCell ref="B48:C48"/>
    <mergeCell ref="B29:C2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28:C28"/>
    <mergeCell ref="B19:C19"/>
    <mergeCell ref="B20:C20"/>
    <mergeCell ref="B21:C21"/>
    <mergeCell ref="B25:C25"/>
    <mergeCell ref="B26:C26"/>
    <mergeCell ref="B27:C27"/>
    <mergeCell ref="B22:C22"/>
    <mergeCell ref="B23:C23"/>
    <mergeCell ref="B24:C24"/>
    <mergeCell ref="B16:C16"/>
    <mergeCell ref="B17:C17"/>
    <mergeCell ref="B18:C18"/>
    <mergeCell ref="B1:G1"/>
    <mergeCell ref="F2:G2"/>
    <mergeCell ref="B3:C3"/>
    <mergeCell ref="B4:B10"/>
    <mergeCell ref="B11:B14"/>
    <mergeCell ref="B15:C15"/>
  </mergeCells>
  <phoneticPr fontId="17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="70" zoomScaleNormal="100" zoomScaleSheetLayoutView="70" workbookViewId="0">
      <selection sqref="A1:IV65536"/>
    </sheetView>
  </sheetViews>
  <sheetFormatPr defaultColWidth="10.625" defaultRowHeight="14.25"/>
  <cols>
    <col min="1" max="1" width="4" style="126" customWidth="1"/>
    <col min="2" max="2" width="11.625" style="126" bestFit="1" customWidth="1"/>
    <col min="3" max="5" width="14.125" style="126" customWidth="1"/>
    <col min="6" max="6" width="10.625" style="126" customWidth="1"/>
    <col min="7" max="7" width="3.75" style="126" customWidth="1"/>
    <col min="8" max="8" width="4" style="126" customWidth="1"/>
    <col min="9" max="9" width="11.625" style="126" bestFit="1" customWidth="1"/>
    <col min="10" max="12" width="14.125" style="126" customWidth="1"/>
    <col min="13" max="13" width="10.5" style="126" customWidth="1"/>
    <col min="14" max="16384" width="10.625" style="126"/>
  </cols>
  <sheetData>
    <row r="1" spans="1:13" ht="50.25" customHeight="1">
      <c r="A1" s="559" t="s">
        <v>393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21" customHeight="1" thickBot="1">
      <c r="A2" s="189"/>
      <c r="B2" s="189"/>
      <c r="C2" s="189"/>
      <c r="D2" s="189"/>
      <c r="E2" s="189"/>
      <c r="F2" s="219"/>
      <c r="G2" s="218"/>
      <c r="H2" s="189"/>
      <c r="I2" s="189"/>
      <c r="J2" s="189"/>
      <c r="K2" s="189"/>
      <c r="L2" s="189"/>
      <c r="M2" s="219" t="s">
        <v>343</v>
      </c>
    </row>
    <row r="3" spans="1:13" ht="21" customHeight="1">
      <c r="A3" s="283"/>
      <c r="B3" s="284"/>
      <c r="C3" s="285" t="s">
        <v>395</v>
      </c>
      <c r="D3" s="286" t="s">
        <v>397</v>
      </c>
      <c r="E3" s="286" t="s">
        <v>344</v>
      </c>
      <c r="F3" s="287" t="s">
        <v>345</v>
      </c>
      <c r="G3" s="282"/>
      <c r="H3" s="288"/>
      <c r="I3" s="289"/>
      <c r="J3" s="285" t="s">
        <v>398</v>
      </c>
      <c r="K3" s="286" t="s">
        <v>397</v>
      </c>
      <c r="L3" s="286" t="s">
        <v>344</v>
      </c>
      <c r="M3" s="287" t="s">
        <v>346</v>
      </c>
    </row>
    <row r="4" spans="1:13" ht="21" customHeight="1">
      <c r="A4" s="561" t="s">
        <v>330</v>
      </c>
      <c r="B4" s="562"/>
      <c r="C4" s="290" t="s">
        <v>347</v>
      </c>
      <c r="D4" s="291" t="s">
        <v>347</v>
      </c>
      <c r="E4" s="291" t="s">
        <v>348</v>
      </c>
      <c r="F4" s="292" t="s">
        <v>349</v>
      </c>
      <c r="G4" s="282"/>
      <c r="H4" s="563" t="s">
        <v>330</v>
      </c>
      <c r="I4" s="564"/>
      <c r="J4" s="290" t="s">
        <v>347</v>
      </c>
      <c r="K4" s="291" t="s">
        <v>347</v>
      </c>
      <c r="L4" s="291" t="s">
        <v>87</v>
      </c>
      <c r="M4" s="292" t="s">
        <v>350</v>
      </c>
    </row>
    <row r="5" spans="1:13" ht="21" customHeight="1" thickBot="1">
      <c r="A5" s="293"/>
      <c r="B5" s="294"/>
      <c r="C5" s="295" t="s">
        <v>352</v>
      </c>
      <c r="D5" s="296" t="s">
        <v>353</v>
      </c>
      <c r="E5" s="296" t="s">
        <v>354</v>
      </c>
      <c r="F5" s="297" t="s">
        <v>355</v>
      </c>
      <c r="G5" s="282"/>
      <c r="H5" s="298"/>
      <c r="I5" s="299"/>
      <c r="J5" s="295" t="s">
        <v>352</v>
      </c>
      <c r="K5" s="296" t="s">
        <v>353</v>
      </c>
      <c r="L5" s="296" t="s">
        <v>89</v>
      </c>
      <c r="M5" s="297" t="s">
        <v>90</v>
      </c>
    </row>
    <row r="6" spans="1:13" ht="29.25" customHeight="1" thickBot="1">
      <c r="A6" s="232">
        <v>1</v>
      </c>
      <c r="B6" s="233" t="s">
        <v>336</v>
      </c>
      <c r="C6" s="236">
        <v>1424312</v>
      </c>
      <c r="D6" s="234">
        <v>1515589</v>
      </c>
      <c r="E6" s="270">
        <v>-91277</v>
      </c>
      <c r="F6" s="271">
        <v>-6</v>
      </c>
      <c r="G6" s="227"/>
      <c r="H6" s="238">
        <v>41</v>
      </c>
      <c r="I6" s="239" t="s">
        <v>40</v>
      </c>
      <c r="J6" s="242">
        <v>96965</v>
      </c>
      <c r="K6" s="240">
        <v>101359</v>
      </c>
      <c r="L6" s="272">
        <v>-4394</v>
      </c>
      <c r="M6" s="314">
        <v>-4.3</v>
      </c>
    </row>
    <row r="7" spans="1:13" ht="29.25" customHeight="1" thickTop="1" thickBot="1">
      <c r="A7" s="565" t="s">
        <v>337</v>
      </c>
      <c r="B7" s="566"/>
      <c r="C7" s="246">
        <v>1424312</v>
      </c>
      <c r="D7" s="244">
        <v>1515589</v>
      </c>
      <c r="E7" s="273">
        <v>-91277</v>
      </c>
      <c r="F7" s="274">
        <v>-6</v>
      </c>
      <c r="G7" s="227"/>
      <c r="H7" s="248">
        <v>42</v>
      </c>
      <c r="I7" s="249" t="s">
        <v>43</v>
      </c>
      <c r="J7" s="252">
        <v>32891</v>
      </c>
      <c r="K7" s="250">
        <v>36115</v>
      </c>
      <c r="L7" s="275">
        <v>-3224</v>
      </c>
      <c r="M7" s="276">
        <v>-8.9</v>
      </c>
    </row>
    <row r="8" spans="1:13" ht="29.25" customHeight="1" thickTop="1">
      <c r="A8" s="254">
        <v>2</v>
      </c>
      <c r="B8" s="255" t="s">
        <v>2</v>
      </c>
      <c r="C8" s="252">
        <v>269574</v>
      </c>
      <c r="D8" s="250">
        <v>265878</v>
      </c>
      <c r="E8" s="275">
        <v>3696</v>
      </c>
      <c r="F8" s="276">
        <v>1.4</v>
      </c>
      <c r="G8" s="227"/>
      <c r="H8" s="248">
        <v>43</v>
      </c>
      <c r="I8" s="257" t="s">
        <v>44</v>
      </c>
      <c r="J8" s="252">
        <v>105127</v>
      </c>
      <c r="K8" s="250">
        <v>112323</v>
      </c>
      <c r="L8" s="275">
        <v>-7196</v>
      </c>
      <c r="M8" s="276">
        <v>-6.4</v>
      </c>
    </row>
    <row r="9" spans="1:13" ht="29.25" customHeight="1">
      <c r="A9" s="254">
        <v>3</v>
      </c>
      <c r="B9" s="258" t="s">
        <v>3</v>
      </c>
      <c r="C9" s="252">
        <v>613909</v>
      </c>
      <c r="D9" s="250">
        <v>681060</v>
      </c>
      <c r="E9" s="275">
        <v>-67151</v>
      </c>
      <c r="F9" s="277">
        <v>-9.9</v>
      </c>
      <c r="G9" s="227"/>
      <c r="H9" s="248">
        <v>44</v>
      </c>
      <c r="I9" s="249" t="s">
        <v>45</v>
      </c>
      <c r="J9" s="252">
        <v>74957</v>
      </c>
      <c r="K9" s="250">
        <v>79190</v>
      </c>
      <c r="L9" s="275">
        <v>-4233</v>
      </c>
      <c r="M9" s="276">
        <v>-5.3</v>
      </c>
    </row>
    <row r="10" spans="1:13" ht="29.25" customHeight="1">
      <c r="A10" s="254">
        <v>4</v>
      </c>
      <c r="B10" s="255" t="s">
        <v>4</v>
      </c>
      <c r="C10" s="252">
        <v>789410</v>
      </c>
      <c r="D10" s="250">
        <v>800105</v>
      </c>
      <c r="E10" s="275">
        <v>-10695</v>
      </c>
      <c r="F10" s="276">
        <v>-1.3</v>
      </c>
      <c r="G10" s="227"/>
      <c r="H10" s="248">
        <v>45</v>
      </c>
      <c r="I10" s="249" t="s">
        <v>46</v>
      </c>
      <c r="J10" s="252">
        <v>74964</v>
      </c>
      <c r="K10" s="250">
        <v>85227</v>
      </c>
      <c r="L10" s="275">
        <v>-10263</v>
      </c>
      <c r="M10" s="276">
        <v>-12</v>
      </c>
    </row>
    <row r="11" spans="1:13" ht="29.25" customHeight="1">
      <c r="A11" s="254">
        <v>5</v>
      </c>
      <c r="B11" s="255" t="s">
        <v>5</v>
      </c>
      <c r="C11" s="252">
        <v>438931</v>
      </c>
      <c r="D11" s="250">
        <v>467301</v>
      </c>
      <c r="E11" s="275">
        <v>-28370</v>
      </c>
      <c r="F11" s="276">
        <v>-6.1</v>
      </c>
      <c r="G11" s="227"/>
      <c r="H11" s="248">
        <v>46</v>
      </c>
      <c r="I11" s="249" t="s">
        <v>47</v>
      </c>
      <c r="J11" s="252">
        <v>94289</v>
      </c>
      <c r="K11" s="250">
        <v>91165</v>
      </c>
      <c r="L11" s="275">
        <v>3124</v>
      </c>
      <c r="M11" s="276">
        <v>3.4</v>
      </c>
    </row>
    <row r="12" spans="1:13" ht="29.25" customHeight="1">
      <c r="A12" s="254">
        <v>6</v>
      </c>
      <c r="B12" s="255" t="s">
        <v>6</v>
      </c>
      <c r="C12" s="252">
        <v>946759</v>
      </c>
      <c r="D12" s="250">
        <v>950171</v>
      </c>
      <c r="E12" s="275">
        <v>-3412</v>
      </c>
      <c r="F12" s="276">
        <v>-0.4</v>
      </c>
      <c r="G12" s="227"/>
      <c r="H12" s="248">
        <v>47</v>
      </c>
      <c r="I12" s="249" t="s">
        <v>48</v>
      </c>
      <c r="J12" s="252">
        <v>151512</v>
      </c>
      <c r="K12" s="250">
        <v>148193</v>
      </c>
      <c r="L12" s="275">
        <v>3319</v>
      </c>
      <c r="M12" s="276">
        <v>2.2000000000000002</v>
      </c>
    </row>
    <row r="13" spans="1:13" ht="29.25" customHeight="1">
      <c r="A13" s="254">
        <v>7</v>
      </c>
      <c r="B13" s="255" t="s">
        <v>7</v>
      </c>
      <c r="C13" s="252">
        <v>102443</v>
      </c>
      <c r="D13" s="250">
        <v>111460</v>
      </c>
      <c r="E13" s="275">
        <v>-9017</v>
      </c>
      <c r="F13" s="276">
        <v>-8.1</v>
      </c>
      <c r="G13" s="227"/>
      <c r="H13" s="248">
        <v>48</v>
      </c>
      <c r="I13" s="249" t="s">
        <v>51</v>
      </c>
      <c r="J13" s="252">
        <v>102107</v>
      </c>
      <c r="K13" s="250">
        <v>109801</v>
      </c>
      <c r="L13" s="275">
        <v>-7694</v>
      </c>
      <c r="M13" s="276">
        <v>-7</v>
      </c>
    </row>
    <row r="14" spans="1:13" ht="29.25" customHeight="1">
      <c r="A14" s="254">
        <v>8</v>
      </c>
      <c r="B14" s="255" t="s">
        <v>8</v>
      </c>
      <c r="C14" s="252">
        <v>340474</v>
      </c>
      <c r="D14" s="250">
        <v>346483</v>
      </c>
      <c r="E14" s="275">
        <v>-6009</v>
      </c>
      <c r="F14" s="276">
        <v>-1.7</v>
      </c>
      <c r="G14" s="227"/>
      <c r="H14" s="248">
        <v>49</v>
      </c>
      <c r="I14" s="249" t="s">
        <v>52</v>
      </c>
      <c r="J14" s="252">
        <v>125091</v>
      </c>
      <c r="K14" s="250">
        <v>125308</v>
      </c>
      <c r="L14" s="275">
        <v>-217</v>
      </c>
      <c r="M14" s="276">
        <v>-0.2</v>
      </c>
    </row>
    <row r="15" spans="1:13" ht="29.25" customHeight="1">
      <c r="A15" s="254">
        <v>9</v>
      </c>
      <c r="B15" s="255" t="s">
        <v>9</v>
      </c>
      <c r="C15" s="252">
        <v>774608</v>
      </c>
      <c r="D15" s="250">
        <v>819085</v>
      </c>
      <c r="E15" s="275">
        <v>-44477</v>
      </c>
      <c r="F15" s="276">
        <v>-5.4</v>
      </c>
      <c r="G15" s="227"/>
      <c r="H15" s="248">
        <v>50</v>
      </c>
      <c r="I15" s="249" t="s">
        <v>53</v>
      </c>
      <c r="J15" s="252">
        <v>102277</v>
      </c>
      <c r="K15" s="250">
        <v>80214</v>
      </c>
      <c r="L15" s="275">
        <v>22063</v>
      </c>
      <c r="M15" s="276">
        <v>27.5</v>
      </c>
    </row>
    <row r="16" spans="1:13" ht="29.25" customHeight="1">
      <c r="A16" s="254">
        <v>10</v>
      </c>
      <c r="B16" s="255" t="s">
        <v>10</v>
      </c>
      <c r="C16" s="252">
        <v>656853</v>
      </c>
      <c r="D16" s="250">
        <v>728292</v>
      </c>
      <c r="E16" s="275">
        <v>-71439</v>
      </c>
      <c r="F16" s="276">
        <v>-9.8000000000000007</v>
      </c>
      <c r="G16" s="227"/>
      <c r="H16" s="248">
        <v>51</v>
      </c>
      <c r="I16" s="249" t="s">
        <v>338</v>
      </c>
      <c r="J16" s="252">
        <v>169283</v>
      </c>
      <c r="K16" s="250">
        <v>161042</v>
      </c>
      <c r="L16" s="275">
        <v>8241</v>
      </c>
      <c r="M16" s="276">
        <v>5.0999999999999996</v>
      </c>
    </row>
    <row r="17" spans="1:13" ht="29.25" customHeight="1">
      <c r="A17" s="254">
        <v>11</v>
      </c>
      <c r="B17" s="255" t="s">
        <v>11</v>
      </c>
      <c r="C17" s="252">
        <v>415589</v>
      </c>
      <c r="D17" s="250">
        <v>419168</v>
      </c>
      <c r="E17" s="275">
        <v>-3579</v>
      </c>
      <c r="F17" s="276">
        <v>-0.9</v>
      </c>
      <c r="G17" s="227"/>
      <c r="H17" s="248">
        <v>52</v>
      </c>
      <c r="I17" s="249" t="s">
        <v>54</v>
      </c>
      <c r="J17" s="252">
        <v>110758</v>
      </c>
      <c r="K17" s="250">
        <v>111137</v>
      </c>
      <c r="L17" s="275">
        <v>-379</v>
      </c>
      <c r="M17" s="276">
        <v>-0.3</v>
      </c>
    </row>
    <row r="18" spans="1:13" ht="29.25" customHeight="1">
      <c r="A18" s="254">
        <v>12</v>
      </c>
      <c r="B18" s="255" t="s">
        <v>12</v>
      </c>
      <c r="C18" s="252">
        <v>417259</v>
      </c>
      <c r="D18" s="250">
        <v>430391</v>
      </c>
      <c r="E18" s="275">
        <v>-13132</v>
      </c>
      <c r="F18" s="276">
        <v>-3.1</v>
      </c>
      <c r="G18" s="227"/>
      <c r="H18" s="248">
        <v>53</v>
      </c>
      <c r="I18" s="249" t="s">
        <v>55</v>
      </c>
      <c r="J18" s="252">
        <v>155839</v>
      </c>
      <c r="K18" s="250">
        <v>138886</v>
      </c>
      <c r="L18" s="275">
        <v>16953</v>
      </c>
      <c r="M18" s="276">
        <v>12.2</v>
      </c>
    </row>
    <row r="19" spans="1:13" ht="29.25" customHeight="1">
      <c r="A19" s="254">
        <v>13</v>
      </c>
      <c r="B19" s="255" t="s">
        <v>13</v>
      </c>
      <c r="C19" s="252">
        <v>195126</v>
      </c>
      <c r="D19" s="250">
        <v>215493</v>
      </c>
      <c r="E19" s="275">
        <v>-20367</v>
      </c>
      <c r="F19" s="276">
        <v>-9.5</v>
      </c>
      <c r="G19" s="227"/>
      <c r="H19" s="248">
        <v>54</v>
      </c>
      <c r="I19" s="249" t="s">
        <v>56</v>
      </c>
      <c r="J19" s="252">
        <v>102327</v>
      </c>
      <c r="K19" s="250">
        <v>104689</v>
      </c>
      <c r="L19" s="275">
        <v>-2362</v>
      </c>
      <c r="M19" s="276">
        <v>-2.2999999999999998</v>
      </c>
    </row>
    <row r="20" spans="1:13" ht="29.25" customHeight="1">
      <c r="A20" s="254">
        <v>14</v>
      </c>
      <c r="B20" s="255" t="s">
        <v>14</v>
      </c>
      <c r="C20" s="252">
        <v>273665</v>
      </c>
      <c r="D20" s="250">
        <v>281292</v>
      </c>
      <c r="E20" s="275">
        <v>-7627</v>
      </c>
      <c r="F20" s="276">
        <v>-2.7</v>
      </c>
      <c r="G20" s="227"/>
      <c r="H20" s="248">
        <v>55</v>
      </c>
      <c r="I20" s="249" t="s">
        <v>57</v>
      </c>
      <c r="J20" s="252">
        <v>321662</v>
      </c>
      <c r="K20" s="250">
        <v>334975</v>
      </c>
      <c r="L20" s="275">
        <v>-13313</v>
      </c>
      <c r="M20" s="276">
        <v>-4</v>
      </c>
    </row>
    <row r="21" spans="1:13" ht="29.25" customHeight="1">
      <c r="A21" s="254">
        <v>15</v>
      </c>
      <c r="B21" s="255" t="s">
        <v>15</v>
      </c>
      <c r="C21" s="252">
        <v>371300</v>
      </c>
      <c r="D21" s="250">
        <v>369303</v>
      </c>
      <c r="E21" s="275">
        <v>1997</v>
      </c>
      <c r="F21" s="276">
        <v>0.5</v>
      </c>
      <c r="G21" s="227"/>
      <c r="H21" s="248">
        <v>56</v>
      </c>
      <c r="I21" s="249" t="s">
        <v>59</v>
      </c>
      <c r="J21" s="252">
        <v>112100</v>
      </c>
      <c r="K21" s="250">
        <v>113831</v>
      </c>
      <c r="L21" s="275">
        <v>-1731</v>
      </c>
      <c r="M21" s="276">
        <v>-1.5</v>
      </c>
    </row>
    <row r="22" spans="1:13" ht="29.25" customHeight="1">
      <c r="A22" s="254">
        <v>16</v>
      </c>
      <c r="B22" s="255" t="s">
        <v>16</v>
      </c>
      <c r="C22" s="252">
        <v>701265</v>
      </c>
      <c r="D22" s="250">
        <v>778088</v>
      </c>
      <c r="E22" s="275">
        <v>-76823</v>
      </c>
      <c r="F22" s="276">
        <v>-9.9</v>
      </c>
      <c r="G22" s="227"/>
      <c r="H22" s="248">
        <v>57</v>
      </c>
      <c r="I22" s="249" t="s">
        <v>60</v>
      </c>
      <c r="J22" s="252">
        <v>103983</v>
      </c>
      <c r="K22" s="250">
        <v>114243</v>
      </c>
      <c r="L22" s="275">
        <v>-10260</v>
      </c>
      <c r="M22" s="276">
        <v>-9</v>
      </c>
    </row>
    <row r="23" spans="1:13" ht="29.25" customHeight="1">
      <c r="A23" s="254">
        <v>17</v>
      </c>
      <c r="B23" s="255" t="s">
        <v>17</v>
      </c>
      <c r="C23" s="252">
        <v>340152</v>
      </c>
      <c r="D23" s="250">
        <v>352490</v>
      </c>
      <c r="E23" s="275">
        <v>-12338</v>
      </c>
      <c r="F23" s="276">
        <v>-3.5</v>
      </c>
      <c r="G23" s="227"/>
      <c r="H23" s="248">
        <v>58</v>
      </c>
      <c r="I23" s="249" t="s">
        <v>62</v>
      </c>
      <c r="J23" s="252">
        <v>188052</v>
      </c>
      <c r="K23" s="250">
        <v>206256</v>
      </c>
      <c r="L23" s="275">
        <v>-18204</v>
      </c>
      <c r="M23" s="276">
        <v>-8.8000000000000007</v>
      </c>
    </row>
    <row r="24" spans="1:13" ht="29.25" customHeight="1">
      <c r="A24" s="254">
        <v>18</v>
      </c>
      <c r="B24" s="255" t="s">
        <v>18</v>
      </c>
      <c r="C24" s="252">
        <v>309566</v>
      </c>
      <c r="D24" s="250">
        <v>317497</v>
      </c>
      <c r="E24" s="275">
        <v>-7931</v>
      </c>
      <c r="F24" s="276">
        <v>-2.5</v>
      </c>
      <c r="G24" s="227"/>
      <c r="H24" s="248">
        <v>59</v>
      </c>
      <c r="I24" s="249" t="s">
        <v>64</v>
      </c>
      <c r="J24" s="252">
        <v>173453</v>
      </c>
      <c r="K24" s="250">
        <v>199536</v>
      </c>
      <c r="L24" s="275">
        <v>-26083</v>
      </c>
      <c r="M24" s="276">
        <v>-13.1</v>
      </c>
    </row>
    <row r="25" spans="1:13" ht="29.25" customHeight="1">
      <c r="A25" s="254">
        <v>19</v>
      </c>
      <c r="B25" s="255" t="s">
        <v>19</v>
      </c>
      <c r="C25" s="252">
        <v>300619</v>
      </c>
      <c r="D25" s="250">
        <v>276401</v>
      </c>
      <c r="E25" s="275">
        <v>24218</v>
      </c>
      <c r="F25" s="276">
        <v>8.8000000000000007</v>
      </c>
      <c r="G25" s="227"/>
      <c r="H25" s="248">
        <v>60</v>
      </c>
      <c r="I25" s="249" t="s">
        <v>70</v>
      </c>
      <c r="J25" s="252">
        <v>155011</v>
      </c>
      <c r="K25" s="250">
        <v>159850</v>
      </c>
      <c r="L25" s="275">
        <v>-4839</v>
      </c>
      <c r="M25" s="276">
        <v>-3</v>
      </c>
    </row>
    <row r="26" spans="1:13" ht="29.25" customHeight="1">
      <c r="A26" s="254">
        <v>20</v>
      </c>
      <c r="B26" s="255" t="s">
        <v>20</v>
      </c>
      <c r="C26" s="252">
        <v>120511</v>
      </c>
      <c r="D26" s="250">
        <v>132392</v>
      </c>
      <c r="E26" s="275">
        <v>-11881</v>
      </c>
      <c r="F26" s="276">
        <v>-9</v>
      </c>
      <c r="G26" s="227"/>
      <c r="H26" s="248">
        <v>61</v>
      </c>
      <c r="I26" s="249" t="s">
        <v>75</v>
      </c>
      <c r="J26" s="252">
        <v>113544</v>
      </c>
      <c r="K26" s="250">
        <v>104434</v>
      </c>
      <c r="L26" s="275">
        <v>9110</v>
      </c>
      <c r="M26" s="276">
        <v>8.6999999999999993</v>
      </c>
    </row>
    <row r="27" spans="1:13" ht="29.25" customHeight="1">
      <c r="A27" s="254">
        <v>21</v>
      </c>
      <c r="B27" s="255" t="s">
        <v>21</v>
      </c>
      <c r="C27" s="252">
        <v>23736</v>
      </c>
      <c r="D27" s="250">
        <v>24327</v>
      </c>
      <c r="E27" s="275">
        <v>-591</v>
      </c>
      <c r="F27" s="276">
        <v>-2.4</v>
      </c>
      <c r="G27" s="227"/>
      <c r="H27" s="248">
        <v>62</v>
      </c>
      <c r="I27" s="249" t="s">
        <v>80</v>
      </c>
      <c r="J27" s="252">
        <v>125825</v>
      </c>
      <c r="K27" s="250">
        <v>137567</v>
      </c>
      <c r="L27" s="275">
        <v>-11742</v>
      </c>
      <c r="M27" s="276">
        <v>-8.5</v>
      </c>
    </row>
    <row r="28" spans="1:13" ht="29.25" customHeight="1" thickBot="1">
      <c r="A28" s="254">
        <v>22</v>
      </c>
      <c r="B28" s="255" t="s">
        <v>22</v>
      </c>
      <c r="C28" s="252">
        <v>175956</v>
      </c>
      <c r="D28" s="250">
        <v>220500</v>
      </c>
      <c r="E28" s="275">
        <v>-44544</v>
      </c>
      <c r="F28" s="276">
        <v>-20.2</v>
      </c>
      <c r="G28" s="227"/>
      <c r="H28" s="256">
        <v>63</v>
      </c>
      <c r="I28" s="249" t="s">
        <v>81</v>
      </c>
      <c r="J28" s="252">
        <v>75884</v>
      </c>
      <c r="K28" s="250">
        <v>78736</v>
      </c>
      <c r="L28" s="275">
        <v>-2852</v>
      </c>
      <c r="M28" s="276">
        <v>-3.6</v>
      </c>
    </row>
    <row r="29" spans="1:13" ht="29.25" customHeight="1" thickTop="1" thickBot="1">
      <c r="A29" s="254">
        <v>23</v>
      </c>
      <c r="B29" s="255" t="s">
        <v>23</v>
      </c>
      <c r="C29" s="252">
        <v>114590</v>
      </c>
      <c r="D29" s="250">
        <v>118393</v>
      </c>
      <c r="E29" s="275">
        <v>-3803</v>
      </c>
      <c r="F29" s="276">
        <v>-3.2</v>
      </c>
      <c r="G29" s="227"/>
      <c r="H29" s="567" t="s">
        <v>339</v>
      </c>
      <c r="I29" s="568"/>
      <c r="J29" s="246">
        <v>2867901</v>
      </c>
      <c r="K29" s="244">
        <v>2934077</v>
      </c>
      <c r="L29" s="273">
        <v>-66176</v>
      </c>
      <c r="M29" s="274">
        <v>-2.2999999999999998</v>
      </c>
    </row>
    <row r="30" spans="1:13" ht="29.25" customHeight="1" thickTop="1" thickBot="1">
      <c r="A30" s="254">
        <v>24</v>
      </c>
      <c r="B30" s="255" t="s">
        <v>24</v>
      </c>
      <c r="C30" s="252">
        <v>311450</v>
      </c>
      <c r="D30" s="250">
        <v>321464</v>
      </c>
      <c r="E30" s="275">
        <v>-10014</v>
      </c>
      <c r="F30" s="276">
        <v>-3.1</v>
      </c>
      <c r="G30" s="227"/>
      <c r="H30" s="569" t="s">
        <v>351</v>
      </c>
      <c r="I30" s="570"/>
      <c r="J30" s="259">
        <v>17399150</v>
      </c>
      <c r="K30" s="259">
        <v>18253608</v>
      </c>
      <c r="L30" s="278">
        <v>-854458</v>
      </c>
      <c r="M30" s="279">
        <v>-4.7</v>
      </c>
    </row>
    <row r="31" spans="1:13" ht="29.25" customHeight="1">
      <c r="A31" s="254">
        <v>25</v>
      </c>
      <c r="B31" s="255" t="s">
        <v>25</v>
      </c>
      <c r="C31" s="252">
        <v>159790</v>
      </c>
      <c r="D31" s="250">
        <v>118657</v>
      </c>
      <c r="E31" s="275">
        <v>41133</v>
      </c>
      <c r="F31" s="276">
        <v>34.700000000000003</v>
      </c>
      <c r="G31" s="227"/>
      <c r="H31" s="262"/>
      <c r="I31" s="262"/>
      <c r="J31" s="236"/>
      <c r="K31" s="236"/>
      <c r="L31" s="236"/>
      <c r="M31" s="280"/>
    </row>
    <row r="32" spans="1:13" ht="29.25" customHeight="1">
      <c r="A32" s="254">
        <v>26</v>
      </c>
      <c r="B32" s="255" t="s">
        <v>26</v>
      </c>
      <c r="C32" s="252">
        <v>226197</v>
      </c>
      <c r="D32" s="250">
        <v>233477</v>
      </c>
      <c r="E32" s="275">
        <v>-7280</v>
      </c>
      <c r="F32" s="276">
        <v>-3.1</v>
      </c>
      <c r="G32" s="227"/>
      <c r="H32" s="263" t="s">
        <v>356</v>
      </c>
      <c r="I32" s="264" t="s">
        <v>399</v>
      </c>
      <c r="J32" s="264"/>
      <c r="K32" s="264"/>
      <c r="L32" s="264"/>
      <c r="M32" s="264"/>
    </row>
    <row r="33" spans="1:13" ht="29.25" customHeight="1">
      <c r="A33" s="254">
        <v>27</v>
      </c>
      <c r="B33" s="255" t="s">
        <v>27</v>
      </c>
      <c r="C33" s="252">
        <v>203797</v>
      </c>
      <c r="D33" s="250">
        <v>200408</v>
      </c>
      <c r="E33" s="275">
        <v>3389</v>
      </c>
      <c r="F33" s="276">
        <v>1.7</v>
      </c>
      <c r="G33" s="227"/>
      <c r="H33" s="300"/>
      <c r="I33" s="264"/>
      <c r="J33" s="264"/>
      <c r="K33" s="264"/>
      <c r="L33" s="264"/>
      <c r="M33" s="264"/>
    </row>
    <row r="34" spans="1:13" ht="29.25" customHeight="1">
      <c r="A34" s="254">
        <v>28</v>
      </c>
      <c r="B34" s="255" t="s">
        <v>28</v>
      </c>
      <c r="C34" s="252">
        <v>769677</v>
      </c>
      <c r="D34" s="250">
        <v>827501</v>
      </c>
      <c r="E34" s="275">
        <v>-57824</v>
      </c>
      <c r="F34" s="276">
        <v>-7</v>
      </c>
      <c r="G34" s="227"/>
      <c r="H34" s="300"/>
      <c r="I34" s="264"/>
      <c r="J34" s="264"/>
      <c r="K34" s="264"/>
      <c r="L34" s="264"/>
      <c r="M34" s="264"/>
    </row>
    <row r="35" spans="1:13" ht="29.25" customHeight="1">
      <c r="A35" s="254">
        <v>29</v>
      </c>
      <c r="B35" s="255" t="s">
        <v>29</v>
      </c>
      <c r="C35" s="252">
        <v>189811</v>
      </c>
      <c r="D35" s="250">
        <v>207394</v>
      </c>
      <c r="E35" s="275">
        <v>-17583</v>
      </c>
      <c r="F35" s="276">
        <v>-8.5</v>
      </c>
      <c r="G35" s="227"/>
      <c r="H35" s="264"/>
      <c r="I35" s="264"/>
      <c r="J35" s="264"/>
      <c r="K35" s="264"/>
      <c r="L35" s="264"/>
      <c r="M35" s="264"/>
    </row>
    <row r="36" spans="1:13" ht="29.25" customHeight="1">
      <c r="A36" s="254">
        <v>30</v>
      </c>
      <c r="B36" s="255" t="s">
        <v>30</v>
      </c>
      <c r="C36" s="252">
        <v>27972</v>
      </c>
      <c r="D36" s="250">
        <v>119487</v>
      </c>
      <c r="E36" s="275">
        <v>-91515</v>
      </c>
      <c r="F36" s="276">
        <v>-76.599999999999994</v>
      </c>
      <c r="G36" s="227"/>
      <c r="H36" s="264"/>
      <c r="I36" s="264"/>
      <c r="J36" s="264"/>
      <c r="K36" s="264"/>
      <c r="L36" s="264"/>
      <c r="M36" s="264"/>
    </row>
    <row r="37" spans="1:13" ht="29.25" customHeight="1">
      <c r="A37" s="254">
        <v>31</v>
      </c>
      <c r="B37" s="255" t="s">
        <v>31</v>
      </c>
      <c r="C37" s="252">
        <v>244208</v>
      </c>
      <c r="D37" s="250">
        <v>249301</v>
      </c>
      <c r="E37" s="275">
        <v>-5093</v>
      </c>
      <c r="F37" s="276">
        <v>-2</v>
      </c>
      <c r="G37" s="227"/>
      <c r="H37" s="264"/>
      <c r="I37" s="264"/>
      <c r="J37" s="264"/>
      <c r="K37" s="264"/>
      <c r="L37" s="264"/>
      <c r="M37" s="264"/>
    </row>
    <row r="38" spans="1:13" ht="29.25" customHeight="1">
      <c r="A38" s="254">
        <v>32</v>
      </c>
      <c r="B38" s="255" t="s">
        <v>33</v>
      </c>
      <c r="C38" s="252">
        <v>209989</v>
      </c>
      <c r="D38" s="250">
        <v>237487</v>
      </c>
      <c r="E38" s="275">
        <v>-27498</v>
      </c>
      <c r="F38" s="276">
        <v>-11.6</v>
      </c>
      <c r="G38" s="227"/>
      <c r="H38" s="264"/>
      <c r="I38" s="264"/>
      <c r="J38" s="264"/>
      <c r="K38" s="264"/>
      <c r="L38" s="264"/>
      <c r="M38" s="264"/>
    </row>
    <row r="39" spans="1:13" ht="29.25" customHeight="1">
      <c r="A39" s="254">
        <v>33</v>
      </c>
      <c r="B39" s="255" t="s">
        <v>34</v>
      </c>
      <c r="C39" s="252">
        <v>192891</v>
      </c>
      <c r="D39" s="250">
        <v>201497</v>
      </c>
      <c r="E39" s="275">
        <v>-8606</v>
      </c>
      <c r="F39" s="276">
        <v>-4.3</v>
      </c>
      <c r="G39" s="227"/>
      <c r="H39" s="264"/>
      <c r="I39" s="264"/>
      <c r="J39" s="264"/>
      <c r="K39" s="264"/>
      <c r="L39" s="264"/>
      <c r="M39" s="264"/>
    </row>
    <row r="40" spans="1:13" ht="29.25" customHeight="1">
      <c r="A40" s="254">
        <v>34</v>
      </c>
      <c r="B40" s="255" t="s">
        <v>35</v>
      </c>
      <c r="C40" s="252">
        <v>375281</v>
      </c>
      <c r="D40" s="250">
        <v>396357</v>
      </c>
      <c r="E40" s="275">
        <v>-21076</v>
      </c>
      <c r="F40" s="276">
        <v>-5.3</v>
      </c>
      <c r="G40" s="227"/>
      <c r="H40" s="264"/>
      <c r="I40" s="264"/>
      <c r="J40" s="264"/>
      <c r="K40" s="264"/>
      <c r="L40" s="264"/>
      <c r="M40" s="264"/>
    </row>
    <row r="41" spans="1:13" ht="29.25" customHeight="1">
      <c r="A41" s="254">
        <v>35</v>
      </c>
      <c r="B41" s="255" t="s">
        <v>36</v>
      </c>
      <c r="C41" s="252">
        <v>236564</v>
      </c>
      <c r="D41" s="250">
        <v>243390</v>
      </c>
      <c r="E41" s="275">
        <v>-6826</v>
      </c>
      <c r="F41" s="276">
        <v>-2.8</v>
      </c>
      <c r="G41" s="227"/>
      <c r="H41" s="264"/>
      <c r="I41" s="264"/>
      <c r="J41" s="264"/>
      <c r="K41" s="264"/>
      <c r="L41" s="264"/>
      <c r="M41" s="264"/>
    </row>
    <row r="42" spans="1:13" ht="29.25" customHeight="1">
      <c r="A42" s="254">
        <v>36</v>
      </c>
      <c r="B42" s="255" t="s">
        <v>93</v>
      </c>
      <c r="C42" s="252">
        <v>352262</v>
      </c>
      <c r="D42" s="250">
        <v>384099</v>
      </c>
      <c r="E42" s="275">
        <v>-31837</v>
      </c>
      <c r="F42" s="276">
        <v>-8.3000000000000007</v>
      </c>
      <c r="G42" s="227"/>
      <c r="H42" s="264"/>
      <c r="I42" s="264"/>
      <c r="J42" s="264"/>
      <c r="K42" s="264"/>
      <c r="L42" s="264"/>
      <c r="M42" s="264"/>
    </row>
    <row r="43" spans="1:13" ht="29.25" customHeight="1">
      <c r="A43" s="254">
        <v>37</v>
      </c>
      <c r="B43" s="255" t="s">
        <v>37</v>
      </c>
      <c r="C43" s="252">
        <v>242961</v>
      </c>
      <c r="D43" s="250">
        <v>243474</v>
      </c>
      <c r="E43" s="275">
        <v>-513</v>
      </c>
      <c r="F43" s="276">
        <v>-0.2</v>
      </c>
      <c r="G43" s="227"/>
      <c r="H43" s="264"/>
      <c r="I43" s="264"/>
      <c r="J43" s="264"/>
      <c r="K43" s="264"/>
      <c r="L43" s="264"/>
      <c r="M43" s="264"/>
    </row>
    <row r="44" spans="1:13" ht="29.25" customHeight="1">
      <c r="A44" s="254">
        <v>38</v>
      </c>
      <c r="B44" s="233" t="s">
        <v>38</v>
      </c>
      <c r="C44" s="236">
        <v>177151</v>
      </c>
      <c r="D44" s="234">
        <v>203494</v>
      </c>
      <c r="E44" s="270">
        <v>-26343</v>
      </c>
      <c r="F44" s="271">
        <v>-12.9</v>
      </c>
      <c r="G44" s="227"/>
      <c r="H44" s="264"/>
      <c r="I44" s="264"/>
      <c r="J44" s="264"/>
      <c r="K44" s="264"/>
      <c r="L44" s="264"/>
      <c r="M44" s="264"/>
    </row>
    <row r="45" spans="1:13" ht="29.25" customHeight="1">
      <c r="A45" s="254">
        <v>39</v>
      </c>
      <c r="B45" s="303" t="s">
        <v>341</v>
      </c>
      <c r="C45" s="305">
        <v>357616</v>
      </c>
      <c r="D45" s="304">
        <v>365487</v>
      </c>
      <c r="E45" s="315">
        <v>-7871</v>
      </c>
      <c r="F45" s="316">
        <v>-2.2000000000000002</v>
      </c>
      <c r="G45" s="227"/>
      <c r="H45" s="264"/>
      <c r="I45" s="264"/>
      <c r="J45" s="264"/>
      <c r="K45" s="264"/>
      <c r="L45" s="264"/>
      <c r="M45" s="264"/>
    </row>
    <row r="46" spans="1:13" ht="29.25" customHeight="1" thickBot="1">
      <c r="A46" s="317">
        <v>40</v>
      </c>
      <c r="B46" s="318" t="s">
        <v>362</v>
      </c>
      <c r="C46" s="319">
        <v>137025</v>
      </c>
      <c r="D46" s="320">
        <v>145398</v>
      </c>
      <c r="E46" s="321">
        <v>-8373</v>
      </c>
      <c r="F46" s="322">
        <v>-5.8</v>
      </c>
      <c r="G46" s="227"/>
      <c r="J46" s="264"/>
      <c r="K46" s="264"/>
      <c r="L46" s="264"/>
      <c r="M46" s="264"/>
    </row>
    <row r="47" spans="1:13" ht="29.25" customHeight="1" thickTop="1" thickBot="1">
      <c r="A47" s="557" t="s">
        <v>342</v>
      </c>
      <c r="B47" s="558"/>
      <c r="C47" s="327">
        <v>13106937</v>
      </c>
      <c r="D47" s="324">
        <v>13803942</v>
      </c>
      <c r="E47" s="328">
        <v>-697005</v>
      </c>
      <c r="F47" s="281">
        <v>-5</v>
      </c>
      <c r="J47" s="264"/>
      <c r="K47" s="264"/>
      <c r="L47" s="264"/>
      <c r="M47" s="264"/>
    </row>
    <row r="48" spans="1:13" ht="21" customHeight="1">
      <c r="C48" s="269"/>
      <c r="D48" s="269"/>
      <c r="E48" s="269"/>
      <c r="F48" s="269"/>
      <c r="J48" s="264"/>
      <c r="K48" s="264"/>
      <c r="L48" s="264"/>
      <c r="M48" s="264"/>
    </row>
    <row r="49" spans="10:13" ht="21" customHeight="1">
      <c r="J49" s="264"/>
      <c r="K49" s="264"/>
      <c r="L49" s="264"/>
      <c r="M49" s="264"/>
    </row>
    <row r="50" spans="10:13" ht="21" customHeight="1">
      <c r="J50" s="264"/>
      <c r="K50" s="264"/>
      <c r="L50" s="264"/>
      <c r="M50" s="264"/>
    </row>
    <row r="51" spans="10:13" ht="21" customHeight="1">
      <c r="J51" s="264"/>
      <c r="K51" s="264"/>
      <c r="L51" s="264"/>
      <c r="M51" s="264"/>
    </row>
    <row r="52" spans="10:13" ht="21" customHeight="1">
      <c r="J52" s="264"/>
      <c r="K52" s="264"/>
      <c r="L52" s="264"/>
      <c r="M52" s="264"/>
    </row>
    <row r="53" spans="10:13" ht="21" customHeight="1">
      <c r="J53" s="264"/>
      <c r="K53" s="264"/>
      <c r="L53" s="264"/>
      <c r="M53" s="264"/>
    </row>
    <row r="54" spans="10:13" ht="21" customHeight="1">
      <c r="J54" s="264"/>
      <c r="K54" s="264"/>
      <c r="L54" s="264"/>
      <c r="M54" s="264"/>
    </row>
    <row r="55" spans="10:13" ht="21" customHeight="1">
      <c r="J55" s="264"/>
      <c r="K55" s="264"/>
      <c r="L55" s="264"/>
      <c r="M55" s="264"/>
    </row>
    <row r="56" spans="10:13" ht="21" customHeight="1">
      <c r="J56" s="264"/>
      <c r="K56" s="264"/>
      <c r="L56" s="264"/>
      <c r="M56" s="264"/>
    </row>
    <row r="57" spans="10:13" ht="21" customHeight="1">
      <c r="J57" s="264"/>
      <c r="K57" s="264"/>
      <c r="L57" s="264"/>
      <c r="M57" s="264"/>
    </row>
    <row r="58" spans="10:13" ht="21" customHeight="1">
      <c r="J58" s="264"/>
      <c r="K58" s="264"/>
      <c r="L58" s="264"/>
      <c r="M58" s="264"/>
    </row>
    <row r="59" spans="10:13" ht="21" customHeight="1">
      <c r="J59" s="264"/>
      <c r="K59" s="264"/>
      <c r="L59" s="264"/>
      <c r="M59" s="264"/>
    </row>
    <row r="60" spans="10:13" ht="21" customHeight="1">
      <c r="J60" s="264"/>
      <c r="K60" s="264"/>
      <c r="L60" s="264"/>
      <c r="M60" s="264"/>
    </row>
    <row r="61" spans="10:13" ht="21" customHeight="1">
      <c r="J61" s="264"/>
      <c r="K61" s="264"/>
      <c r="L61" s="264"/>
      <c r="M61" s="264"/>
    </row>
    <row r="62" spans="10:13" ht="21" customHeight="1">
      <c r="J62" s="264"/>
      <c r="K62" s="264"/>
      <c r="L62" s="264"/>
      <c r="M62" s="264"/>
    </row>
    <row r="63" spans="10:13" ht="21" customHeight="1">
      <c r="J63" s="264"/>
      <c r="K63" s="264"/>
      <c r="L63" s="264"/>
      <c r="M63" s="264"/>
    </row>
    <row r="64" spans="10:13" ht="21" customHeight="1">
      <c r="J64" s="264"/>
      <c r="K64" s="264"/>
      <c r="L64" s="264"/>
      <c r="M64" s="264"/>
    </row>
    <row r="65" spans="10:13" ht="21" customHeight="1">
      <c r="J65" s="264"/>
      <c r="K65" s="264"/>
      <c r="L65" s="264"/>
      <c r="M65" s="264"/>
    </row>
    <row r="66" spans="10:13" ht="21" customHeight="1">
      <c r="J66" s="264"/>
      <c r="K66" s="264"/>
      <c r="L66" s="264"/>
      <c r="M66" s="264"/>
    </row>
    <row r="67" spans="10:13" ht="21" customHeight="1">
      <c r="J67" s="264"/>
      <c r="K67" s="264"/>
      <c r="L67" s="264"/>
      <c r="M67" s="264"/>
    </row>
    <row r="68" spans="10:13" ht="21" customHeight="1">
      <c r="J68" s="264"/>
      <c r="K68" s="264"/>
      <c r="L68" s="264"/>
      <c r="M68" s="264"/>
    </row>
    <row r="69" spans="10:13" ht="21" customHeight="1">
      <c r="J69" s="264"/>
      <c r="K69" s="264"/>
      <c r="L69" s="264"/>
      <c r="M69" s="264"/>
    </row>
    <row r="70" spans="10:13" ht="21" customHeight="1">
      <c r="J70" s="264"/>
      <c r="K70" s="264"/>
      <c r="L70" s="264"/>
      <c r="M70" s="264"/>
    </row>
    <row r="71" spans="10:13" ht="21" customHeight="1">
      <c r="J71" s="264"/>
      <c r="K71" s="264"/>
      <c r="L71" s="264"/>
      <c r="M71" s="264"/>
    </row>
    <row r="72" spans="10:13" ht="21" customHeight="1">
      <c r="J72" s="264"/>
      <c r="K72" s="264"/>
      <c r="L72" s="264"/>
      <c r="M72" s="264"/>
    </row>
    <row r="73" spans="10:13" ht="21" customHeight="1"/>
    <row r="74" spans="10:13" ht="21" customHeight="1"/>
    <row r="75" spans="10:13" ht="21.75" customHeight="1"/>
    <row r="76" spans="10:13" ht="21" customHeight="1"/>
  </sheetData>
  <mergeCells count="7">
    <mergeCell ref="A47:B47"/>
    <mergeCell ref="A1:M1"/>
    <mergeCell ref="A4:B4"/>
    <mergeCell ref="H4:I4"/>
    <mergeCell ref="A7:B7"/>
    <mergeCell ref="H29:I29"/>
    <mergeCell ref="H30:I30"/>
  </mergeCells>
  <phoneticPr fontId="5"/>
  <pageMargins left="0.51181102362204722" right="0.51181102362204722" top="0.55118110236220474" bottom="0.35433070866141736" header="0" footer="0.39370078740157483"/>
  <pageSetup paperSize="9" scale="59" firstPageNumber="78" orientation="portrait" useFirstPageNumber="1" r:id="rId1"/>
  <headerFooter>
    <oddFooter>&amp;C&amp;"ＭＳ ゴシック,標準"&amp;14&amp;P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(1)普通交付税市町村別決定額</vt:lpstr>
      <vt:lpstr>交付額順</vt:lpstr>
      <vt:lpstr>増減額順</vt:lpstr>
      <vt:lpstr>増減率順</vt:lpstr>
      <vt:lpstr>（１）総括</vt:lpstr>
      <vt:lpstr>（２）普通交付税</vt:lpstr>
      <vt:lpstr>（3）基準財政需要額対前年度比較</vt:lpstr>
      <vt:lpstr>（4）基準財政収入額対前年度比較</vt:lpstr>
      <vt:lpstr>（３）特別交付税</vt:lpstr>
      <vt:lpstr>（４）震災復興特別交付税</vt:lpstr>
      <vt:lpstr>（５）地方特例交付金</vt:lpstr>
      <vt:lpstr>'（１）総括'!Print_Area</vt:lpstr>
      <vt:lpstr>'(1)普通交付税市町村別決定額'!Print_Area</vt:lpstr>
      <vt:lpstr>'（２）普通交付税'!Print_Area</vt:lpstr>
      <vt:lpstr>'（4）基準財政収入額対前年度比較'!Print_Area</vt:lpstr>
      <vt:lpstr>交付額順!Print_Area</vt:lpstr>
      <vt:lpstr>増減率順!Print_Area</vt:lpstr>
      <vt:lpstr>'(1)普通交付税市町村別決定額'!Print_Titles</vt:lpstr>
      <vt:lpstr>'（3）基準財政需要額対前年度比較'!Print_Titles</vt:lpstr>
      <vt:lpstr>交付額順!Print_Titles</vt:lpstr>
      <vt:lpstr>増減額順!Print_Titles</vt:lpstr>
      <vt:lpstr>増減率順!Print_Titles</vt:lpstr>
    </vt:vector>
  </TitlesOfParts>
  <Company>市町村課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庶務係長</dc:creator>
  <cp:lastModifiedBy> </cp:lastModifiedBy>
  <cp:lastPrinted>2019-02-14T00:35:37Z</cp:lastPrinted>
  <dcterms:created xsi:type="dcterms:W3CDTF">1999-04-02T06:42:12Z</dcterms:created>
  <dcterms:modified xsi:type="dcterms:W3CDTF">2019-02-15T02:32:41Z</dcterms:modified>
</cp:coreProperties>
</file>