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EA7DC44C-D1CE-41AA-AE69-F8FD15DA2DFB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2表税目別収入済額（令和４年度）" sheetId="3" r:id="rId1"/>
  </sheets>
  <definedNames>
    <definedName name="_xlnm.Print_Area" localSheetId="0">'1(4)第2表税目別収入済額（令和４年度）'!$A$1:$K$85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G76" i="3" l="1"/>
  <c r="E76" i="3"/>
  <c r="C76" i="3"/>
  <c r="H76" i="3"/>
  <c r="G75" i="3"/>
  <c r="E75" i="3"/>
  <c r="C75" i="3"/>
  <c r="G74" i="3"/>
  <c r="E74" i="3"/>
  <c r="C74" i="3"/>
  <c r="I74" i="3" s="1"/>
  <c r="H74" i="3"/>
  <c r="G73" i="3"/>
  <c r="E73" i="3"/>
  <c r="C73" i="3"/>
  <c r="G72" i="3"/>
  <c r="E72" i="3"/>
  <c r="C72" i="3"/>
  <c r="H72" i="3"/>
  <c r="G71" i="3"/>
  <c r="E71" i="3"/>
  <c r="C71" i="3"/>
  <c r="G70" i="3"/>
  <c r="E70" i="3"/>
  <c r="C70" i="3"/>
  <c r="I70" i="3" s="1"/>
  <c r="H70" i="3"/>
  <c r="G69" i="3"/>
  <c r="E69" i="3"/>
  <c r="C69" i="3"/>
  <c r="I69" i="3" s="1"/>
  <c r="G68" i="3"/>
  <c r="E68" i="3"/>
  <c r="C68" i="3"/>
  <c r="H68" i="3"/>
  <c r="G67" i="3"/>
  <c r="E67" i="3"/>
  <c r="C67" i="3"/>
  <c r="G66" i="3"/>
  <c r="E66" i="3"/>
  <c r="C66" i="3"/>
  <c r="I66" i="3" s="1"/>
  <c r="H66" i="3"/>
  <c r="G65" i="3"/>
  <c r="E65" i="3"/>
  <c r="C65" i="3"/>
  <c r="I65" i="3" s="1"/>
  <c r="G64" i="3"/>
  <c r="E64" i="3"/>
  <c r="C64" i="3"/>
  <c r="H64" i="3"/>
  <c r="G63" i="3"/>
  <c r="E63" i="3"/>
  <c r="C63" i="3"/>
  <c r="G62" i="3"/>
  <c r="E62" i="3"/>
  <c r="C62" i="3"/>
  <c r="I62" i="3" s="1"/>
  <c r="H62" i="3"/>
  <c r="G61" i="3"/>
  <c r="E61" i="3"/>
  <c r="C61" i="3"/>
  <c r="G60" i="3"/>
  <c r="E60" i="3"/>
  <c r="C60" i="3"/>
  <c r="H60" i="3"/>
  <c r="H59" i="3"/>
  <c r="G59" i="3"/>
  <c r="E59" i="3"/>
  <c r="C59" i="3"/>
  <c r="I59" i="3" s="1"/>
  <c r="G58" i="3"/>
  <c r="E58" i="3"/>
  <c r="C58" i="3"/>
  <c r="H58" i="3"/>
  <c r="G57" i="3"/>
  <c r="E57" i="3"/>
  <c r="C57" i="3"/>
  <c r="G56" i="3"/>
  <c r="E56" i="3"/>
  <c r="C56" i="3"/>
  <c r="I56" i="3" s="1"/>
  <c r="H56" i="3"/>
  <c r="H55" i="3"/>
  <c r="G55" i="3"/>
  <c r="E55" i="3"/>
  <c r="C55" i="3"/>
  <c r="G54" i="3"/>
  <c r="F77" i="3"/>
  <c r="E54" i="3"/>
  <c r="D77" i="3"/>
  <c r="C54" i="3"/>
  <c r="I54" i="3" s="1"/>
  <c r="H54" i="3"/>
  <c r="G45" i="3"/>
  <c r="E45" i="3"/>
  <c r="C45" i="3"/>
  <c r="H45" i="3"/>
  <c r="H44" i="3"/>
  <c r="G44" i="3"/>
  <c r="C44" i="3"/>
  <c r="G43" i="3"/>
  <c r="E43" i="3"/>
  <c r="C43" i="3"/>
  <c r="H43" i="3"/>
  <c r="G42" i="3"/>
  <c r="E42" i="3"/>
  <c r="C42" i="3"/>
  <c r="G41" i="3"/>
  <c r="E41" i="3"/>
  <c r="C41" i="3"/>
  <c r="I41" i="3" s="1"/>
  <c r="H41" i="3"/>
  <c r="H40" i="3"/>
  <c r="G40" i="3"/>
  <c r="C40" i="3"/>
  <c r="G39" i="3"/>
  <c r="E39" i="3"/>
  <c r="H39" i="3"/>
  <c r="G38" i="3"/>
  <c r="E38" i="3"/>
  <c r="C38" i="3"/>
  <c r="I38" i="3" s="1"/>
  <c r="H38" i="3"/>
  <c r="G37" i="3"/>
  <c r="E37" i="3"/>
  <c r="C37" i="3"/>
  <c r="G36" i="3"/>
  <c r="E36" i="3"/>
  <c r="C36" i="3"/>
  <c r="H36" i="3"/>
  <c r="G35" i="3"/>
  <c r="E35" i="3"/>
  <c r="C35" i="3"/>
  <c r="G34" i="3"/>
  <c r="E34" i="3"/>
  <c r="C34" i="3"/>
  <c r="I34" i="3" s="1"/>
  <c r="H34" i="3"/>
  <c r="G33" i="3"/>
  <c r="E33" i="3"/>
  <c r="C33" i="3"/>
  <c r="G32" i="3"/>
  <c r="E32" i="3"/>
  <c r="C32" i="3"/>
  <c r="H32" i="3"/>
  <c r="G31" i="3"/>
  <c r="E31" i="3"/>
  <c r="C31" i="3"/>
  <c r="G30" i="3"/>
  <c r="E30" i="3"/>
  <c r="C30" i="3"/>
  <c r="I30" i="3" s="1"/>
  <c r="H30" i="3"/>
  <c r="G29" i="3"/>
  <c r="E29" i="3"/>
  <c r="C29" i="3"/>
  <c r="G28" i="3"/>
  <c r="E28" i="3"/>
  <c r="C28" i="3"/>
  <c r="H28" i="3"/>
  <c r="G27" i="3"/>
  <c r="E27" i="3"/>
  <c r="C27" i="3"/>
  <c r="G26" i="3"/>
  <c r="E26" i="3"/>
  <c r="C26" i="3"/>
  <c r="I26" i="3" s="1"/>
  <c r="H26" i="3"/>
  <c r="G25" i="3"/>
  <c r="E25" i="3"/>
  <c r="C25" i="3"/>
  <c r="G24" i="3"/>
  <c r="E24" i="3"/>
  <c r="C24" i="3"/>
  <c r="H24" i="3"/>
  <c r="G23" i="3"/>
  <c r="E23" i="3"/>
  <c r="C23" i="3"/>
  <c r="G22" i="3"/>
  <c r="E22" i="3"/>
  <c r="C22" i="3"/>
  <c r="I22" i="3" s="1"/>
  <c r="H22" i="3"/>
  <c r="G21" i="3"/>
  <c r="E21" i="3"/>
  <c r="C21" i="3"/>
  <c r="G20" i="3"/>
  <c r="E20" i="3"/>
  <c r="C20" i="3"/>
  <c r="H20" i="3"/>
  <c r="G19" i="3"/>
  <c r="E19" i="3"/>
  <c r="C19" i="3"/>
  <c r="G18" i="3"/>
  <c r="E18" i="3"/>
  <c r="C18" i="3"/>
  <c r="I18" i="3" s="1"/>
  <c r="H18" i="3"/>
  <c r="G17" i="3"/>
  <c r="E17" i="3"/>
  <c r="C17" i="3"/>
  <c r="G16" i="3"/>
  <c r="E16" i="3"/>
  <c r="C16" i="3"/>
  <c r="H16" i="3"/>
  <c r="G15" i="3"/>
  <c r="E15" i="3"/>
  <c r="C15" i="3"/>
  <c r="G14" i="3"/>
  <c r="E14" i="3"/>
  <c r="C14" i="3"/>
  <c r="I14" i="3" s="1"/>
  <c r="H14" i="3"/>
  <c r="G13" i="3"/>
  <c r="E13" i="3"/>
  <c r="C13" i="3"/>
  <c r="G12" i="3"/>
  <c r="E12" i="3"/>
  <c r="C12" i="3"/>
  <c r="H12" i="3"/>
  <c r="H11" i="3"/>
  <c r="G11" i="3"/>
  <c r="E11" i="3"/>
  <c r="C11" i="3"/>
  <c r="I11" i="3" s="1"/>
  <c r="G10" i="3"/>
  <c r="E10" i="3"/>
  <c r="C10" i="3"/>
  <c r="H10" i="3"/>
  <c r="H9" i="3"/>
  <c r="G9" i="3"/>
  <c r="E9" i="3"/>
  <c r="C9" i="3"/>
  <c r="G8" i="3"/>
  <c r="E8" i="3"/>
  <c r="C8" i="3"/>
  <c r="H8" i="3"/>
  <c r="G7" i="3"/>
  <c r="E7" i="3"/>
  <c r="C7" i="3"/>
  <c r="G6" i="3"/>
  <c r="F46" i="3"/>
  <c r="E6" i="3"/>
  <c r="D46" i="3"/>
  <c r="C6" i="3"/>
  <c r="I6" i="3" s="1"/>
  <c r="B46" i="3"/>
  <c r="I45" i="3" l="1"/>
  <c r="I55" i="3"/>
  <c r="I57" i="3"/>
  <c r="I58" i="3"/>
  <c r="I60" i="3"/>
  <c r="I63" i="3"/>
  <c r="I64" i="3"/>
  <c r="I67" i="3"/>
  <c r="I68" i="3"/>
  <c r="I71" i="3"/>
  <c r="I72" i="3"/>
  <c r="I75" i="3"/>
  <c r="I76" i="3"/>
  <c r="I7" i="3"/>
  <c r="I8" i="3"/>
  <c r="I10" i="3"/>
  <c r="I12" i="3"/>
  <c r="I15" i="3"/>
  <c r="I16" i="3"/>
  <c r="I19" i="3"/>
  <c r="I20" i="3"/>
  <c r="I23" i="3"/>
  <c r="I24" i="3"/>
  <c r="I27" i="3"/>
  <c r="I28" i="3"/>
  <c r="I31" i="3"/>
  <c r="I32" i="3"/>
  <c r="I35" i="3"/>
  <c r="I36" i="3"/>
  <c r="I43" i="3"/>
  <c r="D78" i="3"/>
  <c r="F78" i="3"/>
  <c r="I9" i="3"/>
  <c r="I13" i="3"/>
  <c r="I17" i="3"/>
  <c r="I21" i="3"/>
  <c r="I25" i="3"/>
  <c r="I29" i="3"/>
  <c r="I33" i="3"/>
  <c r="I37" i="3"/>
  <c r="H13" i="3"/>
  <c r="H15" i="3"/>
  <c r="H17" i="3"/>
  <c r="H21" i="3"/>
  <c r="H23" i="3"/>
  <c r="H25" i="3"/>
  <c r="H27" i="3"/>
  <c r="H29" i="3"/>
  <c r="H31" i="3"/>
  <c r="H33" i="3"/>
  <c r="H35" i="3"/>
  <c r="H37" i="3"/>
  <c r="H42" i="3"/>
  <c r="H57" i="3"/>
  <c r="I61" i="3"/>
  <c r="I73" i="3"/>
  <c r="H7" i="3"/>
  <c r="H19" i="3"/>
  <c r="H6" i="3"/>
  <c r="C39" i="3"/>
  <c r="I39" i="3" s="1"/>
  <c r="E40" i="3"/>
  <c r="I40" i="3" s="1"/>
  <c r="I42" i="3"/>
  <c r="E44" i="3"/>
  <c r="I44" i="3" s="1"/>
  <c r="H61" i="3"/>
  <c r="H63" i="3"/>
  <c r="H65" i="3"/>
  <c r="H67" i="3"/>
  <c r="H69" i="3"/>
  <c r="H71" i="3"/>
  <c r="H73" i="3"/>
  <c r="H75" i="3"/>
  <c r="B77" i="3"/>
  <c r="H77" i="3" l="1"/>
  <c r="H46" i="3"/>
  <c r="J46" i="3" s="1"/>
  <c r="J77" i="3"/>
  <c r="H78" i="3"/>
  <c r="B78" i="3"/>
  <c r="E46" i="3" l="1"/>
  <c r="G46" i="3"/>
  <c r="C46" i="3"/>
  <c r="G77" i="3"/>
  <c r="E77" i="3"/>
  <c r="J78" i="3"/>
  <c r="C78" i="3" s="1"/>
  <c r="C77" i="3"/>
  <c r="I77" i="3" l="1"/>
  <c r="I46" i="3"/>
  <c r="G78" i="3"/>
  <c r="E78" i="3"/>
  <c r="I78" i="3" l="1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<sst xmlns="http://schemas.openxmlformats.org/spreadsheetml/2006/main" count="105" uniqueCount="78">
  <si>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</si>
  <si>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</si>
  <si>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</si>
  <si>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</si>
  <si>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</si>
  <si>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</si>
  <si>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</si>
  <si>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</si>
  <si>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</si>
  <si>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</si>
  <si>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</si>
  <si>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</si>
  <si>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</si>
  <si>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</si>
  <si>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</si>
  <si>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</si>
  <si>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</si>
  <si>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</si>
  <si>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</si>
  <si>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</si>
  <si>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</si>
  <si>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</si>
  <si>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</si>
  <si>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</si>
  <si>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</si>
  <si>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</si>
  <si>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</si>
  <si>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</si>
  <si>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</si>
  <si>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</si>
  <si>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</si>
  <si>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</si>
  <si>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</si>
  <si>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</si>
  <si>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</si>
  <si>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</si>
  <si>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</si>
  <si>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</si>
  <si>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</si>
  <si>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</si>
  <si>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</si>
  <si>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</si>
  <si>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</si>
  <si>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</si>
  <si>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</si>
  <si>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</si>
  <si>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</si>
  <si>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</si>
  <si>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</si>
  <si>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</si>
  <si>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</si>
  <si>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</si>
  <si>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</si>
  <si>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</si>
  <si>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</si>
  <si>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</si>
  <si>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</si>
  <si>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</si>
  <si>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</si>
  <si>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</si>
  <si>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</si>
  <si>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</si>
  <si>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</si>
  <si>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</si>
  <si>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</si>
  <si>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</si>
  <si>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</si>
  <si>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</si>
  <si>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</si>
  <si>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</si>
  <si>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</si>
  <si>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</si>
  <si>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</si>
  <si>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</si>
  <si>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</si>
  <si>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</si>
  <si>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</si>
  <si>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　第２表　税目別収入済額（令和４年度）</t>
    <rPh sb="1" eb="2">
      <t>ダイ</t>
    </rPh>
    <rPh sb="3" eb="4">
      <t>ヒョウ</t>
    </rPh>
    <rPh sb="5" eb="8">
      <t>ゼイモクベツ</t>
    </rPh>
    <rPh sb="8" eb="11">
      <t>シュウニュウズミ</t>
    </rPh>
    <rPh sb="11" eb="12">
      <t>ガク</t>
    </rPh>
    <rPh sb="13" eb="15">
      <t>レイワ</t>
    </rPh>
    <rPh sb="16" eb="18">
      <t>ネンド</t>
    </rPh>
    <rPh sb="17" eb="18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</si>
</sst>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6" fillId="0" borderId="0" xfId="3" applyNumberFormat="1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2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2" applyFont="1" applyAlignment="1">
      <alignment vertical="center"/>
    </xf>
    <xf numFmtId="38" fontId="5" fillId="0" borderId="0" xfId="5" applyFont="1" applyAlignment="1">
      <alignment vertical="center"/>
    </xf>
    <xf numFmtId="38" fontId="6" fillId="0" borderId="2" xfId="5" applyFont="1" applyBorder="1" applyAlignment="1">
      <alignment vertical="center"/>
    </xf>
    <xf numFmtId="38" fontId="6" fillId="0" borderId="3" xfId="5" applyFont="1" applyBorder="1" applyAlignment="1">
      <alignment vertical="center"/>
    </xf>
    <xf numFmtId="38" fontId="6" fillId="0" borderId="19" xfId="5" applyFont="1" applyBorder="1" applyAlignment="1">
      <alignment vertical="center"/>
    </xf>
    <xf numFmtId="38" fontId="6" fillId="0" borderId="0" xfId="5" applyFont="1" applyAlignment="1">
      <alignment vertical="center"/>
    </xf>
    <xf numFmtId="38" fontId="6" fillId="0" borderId="1" xfId="5" applyFont="1" applyBorder="1" applyAlignment="1">
      <alignment vertical="center"/>
    </xf>
    <xf numFmtId="176" fontId="6" fillId="0" borderId="2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3" xfId="5" applyNumberFormat="1" applyFont="1" applyBorder="1" applyAlignment="1">
      <alignment vertical="center"/>
    </xf>
    <xf numFmtId="176" fontId="6" fillId="0" borderId="13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1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6" fillId="0" borderId="7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38" fontId="6" fillId="0" borderId="21" xfId="5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38" fontId="6" fillId="0" borderId="17" xfId="5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38" fontId="6" fillId="0" borderId="15" xfId="5" applyFont="1" applyBorder="1" applyAlignment="1">
      <alignment vertical="center"/>
    </xf>
    <xf numFmtId="38" fontId="6" fillId="0" borderId="16" xfId="5" applyFont="1" applyBorder="1" applyAlignment="1">
      <alignment vertical="center"/>
    </xf>
  </cellXfs>
  <cellStyles count="6">
    <cellStyle name="桁区切り" xfId="1" builtinId="6"/>
    <cellStyle name="桁区切り 2" xfId="5" xr:uid="{D28BD1FE-6C80-4543-8E3F-28AD9E9B8346}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A930DA1-40AF-49F5-B43C-05389FBC5D01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C990C3CD-29D4-4CA2-A222-53535C0AD5A7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661F998-A74A-4CDF-B513-E2AE5D9AB353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D916BFCD-660E-497A-8A4A-9D020E4A9026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O79"/>
  <sheetViews>
    <sheetView tabSelected="1" view="pageBreakPreview" zoomScaleNormal="100" zoomScaleSheetLayoutView="100" workbookViewId="0"/>
  </sheetViews>
  <sheetFormatPr defaultColWidth="7" defaultRowHeight="12.75" customHeight="1"/>
  <cols>
    <col min="1" max="1" width="8.75" style="1" customWidth="1"/>
    <col min="2" max="2" width="9.625" style="2" customWidth="1"/>
    <col min="3" max="3" width="5.25" style="2" customWidth="1"/>
    <col min="4" max="4" width="9.625" style="2" customWidth="1"/>
    <col min="5" max="5" width="5.25" style="2" customWidth="1"/>
    <col min="6" max="6" width="9.625" style="2" customWidth="1"/>
    <col min="7" max="7" width="5.25" style="2" customWidth="1"/>
    <col min="8" max="8" width="9.625" style="2" customWidth="1"/>
    <col min="9" max="9" width="5.25" style="2" customWidth="1"/>
    <col min="10" max="10" width="11.125" style="2" customWidth="1"/>
    <col min="11" max="11" width="5.25" style="2" customWidth="1"/>
    <col min="12" max="12" width="6.625" style="2" customWidth="1"/>
    <col min="13" max="13" width="8.5" style="2" customWidth="1"/>
    <col min="14" max="14" width="6.625" style="2" customWidth="1"/>
    <col min="15" max="15" width="8.5" style="2" customWidth="1"/>
    <col min="16" max="16384" width="7" style="1"/>
  </cols>
  <sheetData>
    <row r="1" spans="1:15" ht="12.75" customHeight="1">
      <c r="A1" s="21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2.75" customHeight="1" thickBot="1">
      <c r="B2" s="22"/>
      <c r="C2" s="22"/>
      <c r="D2" s="22"/>
      <c r="E2" s="22"/>
      <c r="F2" s="22"/>
      <c r="G2" s="22"/>
      <c r="H2" s="22"/>
      <c r="I2" s="22"/>
      <c r="J2" s="22" t="s">
        <v>0</v>
      </c>
      <c r="K2" s="22"/>
    </row>
    <row r="3" spans="1:15" ht="15.95" customHeight="1">
      <c r="A3" s="9" t="s">
        <v>57</v>
      </c>
      <c r="B3" s="44" t="s">
        <v>58</v>
      </c>
      <c r="C3" s="44"/>
      <c r="D3" s="45" t="s">
        <v>59</v>
      </c>
      <c r="E3" s="46"/>
      <c r="F3" s="47" t="s">
        <v>60</v>
      </c>
      <c r="G3" s="47"/>
      <c r="H3" s="47" t="s">
        <v>61</v>
      </c>
      <c r="I3" s="48"/>
      <c r="J3" s="49" t="s">
        <v>62</v>
      </c>
      <c r="K3" s="50"/>
    </row>
    <row r="4" spans="1:15" ht="15.95" customHeight="1">
      <c r="A4" s="10"/>
      <c r="B4" s="42" t="s">
        <v>63</v>
      </c>
      <c r="C4" s="42" t="s">
        <v>64</v>
      </c>
      <c r="D4" s="42" t="s">
        <v>63</v>
      </c>
      <c r="E4" s="42" t="s">
        <v>64</v>
      </c>
      <c r="F4" s="42" t="s">
        <v>63</v>
      </c>
      <c r="G4" s="42" t="s">
        <v>64</v>
      </c>
      <c r="H4" s="42" t="s">
        <v>63</v>
      </c>
      <c r="I4" s="51" t="s">
        <v>64</v>
      </c>
      <c r="J4" s="53" t="s">
        <v>63</v>
      </c>
      <c r="K4" s="55" t="s">
        <v>64</v>
      </c>
    </row>
    <row r="5" spans="1:15" s="4" customFormat="1" ht="15.95" customHeight="1" thickBot="1">
      <c r="A5" s="14" t="s">
        <v>1</v>
      </c>
      <c r="B5" s="43"/>
      <c r="C5" s="43"/>
      <c r="D5" s="43"/>
      <c r="E5" s="43"/>
      <c r="F5" s="43"/>
      <c r="G5" s="43"/>
      <c r="H5" s="43"/>
      <c r="I5" s="52"/>
      <c r="J5" s="54"/>
      <c r="K5" s="56"/>
      <c r="L5" s="3"/>
      <c r="M5" s="3"/>
      <c r="N5" s="3"/>
      <c r="O5" s="3"/>
    </row>
    <row r="6" spans="1:15" ht="15.95" customHeight="1">
      <c r="A6" s="12" t="s">
        <v>2</v>
      </c>
      <c r="B6" s="23">
        <v>139265429</v>
      </c>
      <c r="C6" s="28">
        <f>ROUND(B6/J6*100,1)</f>
        <v>49.3</v>
      </c>
      <c r="D6" s="23">
        <v>18117403</v>
      </c>
      <c r="E6" s="28">
        <f>ROUND(D6/J6*100,1)</f>
        <v>6.4</v>
      </c>
      <c r="F6" s="23">
        <v>90523029</v>
      </c>
      <c r="G6" s="28">
        <f t="shared" ref="G6:G46" si="0">ROUND(F6/J6*100,1)</f>
        <v>32.1</v>
      </c>
      <c r="H6" s="23">
        <f>J6-B6-D6-F6</f>
        <v>34328285</v>
      </c>
      <c r="I6" s="29">
        <f>K6-C6-G6-E6</f>
        <v>12.200000000000001</v>
      </c>
      <c r="J6" s="57">
        <v>282234146</v>
      </c>
      <c r="K6" s="30">
        <v>100</v>
      </c>
      <c r="L6" s="5"/>
      <c r="M6" s="5"/>
      <c r="N6" s="5"/>
      <c r="O6" s="5"/>
    </row>
    <row r="7" spans="1:15" ht="15.95" customHeight="1">
      <c r="A7" s="12" t="s">
        <v>3</v>
      </c>
      <c r="B7" s="23">
        <v>22436123</v>
      </c>
      <c r="C7" s="28">
        <f t="shared" ref="C7:C46" si="1">ROUND(B7/J7*100,1)</f>
        <v>38.1</v>
      </c>
      <c r="D7" s="23">
        <v>4070616</v>
      </c>
      <c r="E7" s="28">
        <f t="shared" ref="E7:E46" si="2">ROUND(D7/J7*100,1)</f>
        <v>6.9</v>
      </c>
      <c r="F7" s="23">
        <v>23363195</v>
      </c>
      <c r="G7" s="28">
        <f t="shared" si="0"/>
        <v>39.700000000000003</v>
      </c>
      <c r="H7" s="23">
        <f t="shared" ref="H7:H45" si="3">J7-B7-D7-F7</f>
        <v>9032556</v>
      </c>
      <c r="I7" s="29">
        <f t="shared" ref="I7:I46" si="4">K7-C7-G7-E7</f>
        <v>15.299999999999995</v>
      </c>
      <c r="J7" s="57">
        <v>58902490</v>
      </c>
      <c r="K7" s="30">
        <v>100</v>
      </c>
    </row>
    <row r="8" spans="1:15" ht="15.95" customHeight="1">
      <c r="A8" s="12" t="s">
        <v>4</v>
      </c>
      <c r="B8" s="23">
        <v>11297179</v>
      </c>
      <c r="C8" s="28">
        <f t="shared" si="1"/>
        <v>36.799999999999997</v>
      </c>
      <c r="D8" s="23">
        <v>2568057</v>
      </c>
      <c r="E8" s="28">
        <f t="shared" si="2"/>
        <v>8.4</v>
      </c>
      <c r="F8" s="23">
        <v>13042876</v>
      </c>
      <c r="G8" s="28">
        <f t="shared" si="0"/>
        <v>42.4</v>
      </c>
      <c r="H8" s="23">
        <f t="shared" si="3"/>
        <v>3823663</v>
      </c>
      <c r="I8" s="29">
        <f t="shared" si="4"/>
        <v>12.400000000000004</v>
      </c>
      <c r="J8" s="57">
        <v>30731775</v>
      </c>
      <c r="K8" s="30">
        <v>100</v>
      </c>
    </row>
    <row r="9" spans="1:15" ht="15.95" customHeight="1">
      <c r="A9" s="12" t="s">
        <v>65</v>
      </c>
      <c r="B9" s="23">
        <v>42076655</v>
      </c>
      <c r="C9" s="28">
        <f t="shared" si="1"/>
        <v>41.7</v>
      </c>
      <c r="D9" s="23">
        <v>4293471</v>
      </c>
      <c r="E9" s="28">
        <f t="shared" si="2"/>
        <v>4.3</v>
      </c>
      <c r="F9" s="23">
        <v>38935732</v>
      </c>
      <c r="G9" s="28">
        <f t="shared" si="0"/>
        <v>38.6</v>
      </c>
      <c r="H9" s="23">
        <f t="shared" si="3"/>
        <v>15639600</v>
      </c>
      <c r="I9" s="29">
        <f t="shared" si="4"/>
        <v>15.399999999999995</v>
      </c>
      <c r="J9" s="57">
        <v>100945458</v>
      </c>
      <c r="K9" s="30">
        <v>100</v>
      </c>
    </row>
    <row r="10" spans="1:15" ht="15.95" customHeight="1">
      <c r="A10" s="13" t="s">
        <v>5</v>
      </c>
      <c r="B10" s="24">
        <v>4168692</v>
      </c>
      <c r="C10" s="31">
        <f t="shared" si="1"/>
        <v>39.4</v>
      </c>
      <c r="D10" s="24">
        <v>590681</v>
      </c>
      <c r="E10" s="31">
        <f t="shared" si="2"/>
        <v>5.6</v>
      </c>
      <c r="F10" s="24">
        <v>4345401</v>
      </c>
      <c r="G10" s="31">
        <f t="shared" si="0"/>
        <v>41.1</v>
      </c>
      <c r="H10" s="24">
        <f t="shared" si="3"/>
        <v>1462557</v>
      </c>
      <c r="I10" s="32">
        <f t="shared" si="4"/>
        <v>13.9</v>
      </c>
      <c r="J10" s="58">
        <v>10567331</v>
      </c>
      <c r="K10" s="33">
        <v>100</v>
      </c>
    </row>
    <row r="11" spans="1:15" ht="15.95" customHeight="1">
      <c r="A11" s="12" t="s">
        <v>6</v>
      </c>
      <c r="B11" s="23">
        <v>2854346</v>
      </c>
      <c r="C11" s="34">
        <f t="shared" si="1"/>
        <v>31.6</v>
      </c>
      <c r="D11" s="23">
        <v>496925</v>
      </c>
      <c r="E11" s="34">
        <f t="shared" si="2"/>
        <v>5.5</v>
      </c>
      <c r="F11" s="23">
        <v>4677796</v>
      </c>
      <c r="G11" s="34">
        <f t="shared" si="0"/>
        <v>51.8</v>
      </c>
      <c r="H11" s="27">
        <f t="shared" si="3"/>
        <v>1009786</v>
      </c>
      <c r="I11" s="35">
        <f t="shared" si="4"/>
        <v>11.100000000000009</v>
      </c>
      <c r="J11" s="57">
        <v>9038853</v>
      </c>
      <c r="K11" s="36">
        <v>100</v>
      </c>
    </row>
    <row r="12" spans="1:15" ht="15.95" customHeight="1">
      <c r="A12" s="12" t="s">
        <v>7</v>
      </c>
      <c r="B12" s="23">
        <v>23402689</v>
      </c>
      <c r="C12" s="28">
        <f t="shared" si="1"/>
        <v>42.6</v>
      </c>
      <c r="D12" s="23">
        <v>2820570</v>
      </c>
      <c r="E12" s="28">
        <f t="shared" si="2"/>
        <v>5.0999999999999996</v>
      </c>
      <c r="F12" s="23">
        <v>21290862</v>
      </c>
      <c r="G12" s="28">
        <f t="shared" si="0"/>
        <v>38.700000000000003</v>
      </c>
      <c r="H12" s="23">
        <f t="shared" si="3"/>
        <v>7458672</v>
      </c>
      <c r="I12" s="29">
        <f t="shared" si="4"/>
        <v>13.599999999999996</v>
      </c>
      <c r="J12" s="57">
        <v>54972793</v>
      </c>
      <c r="K12" s="30">
        <v>100</v>
      </c>
    </row>
    <row r="13" spans="1:15" ht="15.95" customHeight="1">
      <c r="A13" s="12" t="s">
        <v>8</v>
      </c>
      <c r="B13" s="23">
        <v>4494590</v>
      </c>
      <c r="C13" s="28">
        <f t="shared" si="1"/>
        <v>36.4</v>
      </c>
      <c r="D13" s="23">
        <v>591052</v>
      </c>
      <c r="E13" s="28">
        <f t="shared" si="2"/>
        <v>4.8</v>
      </c>
      <c r="F13" s="23">
        <v>5700286</v>
      </c>
      <c r="G13" s="28">
        <f t="shared" si="0"/>
        <v>46.2</v>
      </c>
      <c r="H13" s="23">
        <f t="shared" si="3"/>
        <v>1562665</v>
      </c>
      <c r="I13" s="29">
        <f t="shared" si="4"/>
        <v>12.599999999999998</v>
      </c>
      <c r="J13" s="57">
        <v>12348593</v>
      </c>
      <c r="K13" s="30">
        <v>100</v>
      </c>
    </row>
    <row r="14" spans="1:15" ht="15.95" customHeight="1">
      <c r="A14" s="12" t="s">
        <v>9</v>
      </c>
      <c r="B14" s="23">
        <v>5734599</v>
      </c>
      <c r="C14" s="28">
        <f t="shared" si="1"/>
        <v>34.299999999999997</v>
      </c>
      <c r="D14" s="23">
        <v>1003932</v>
      </c>
      <c r="E14" s="28">
        <f t="shared" si="2"/>
        <v>6</v>
      </c>
      <c r="F14" s="23">
        <v>8213182</v>
      </c>
      <c r="G14" s="28">
        <f t="shared" si="0"/>
        <v>49.2</v>
      </c>
      <c r="H14" s="23">
        <f t="shared" si="3"/>
        <v>1755507</v>
      </c>
      <c r="I14" s="29">
        <f t="shared" si="4"/>
        <v>10.5</v>
      </c>
      <c r="J14" s="57">
        <v>16707220</v>
      </c>
      <c r="K14" s="30">
        <v>100</v>
      </c>
    </row>
    <row r="15" spans="1:15" ht="15.95" customHeight="1">
      <c r="A15" s="13" t="s">
        <v>66</v>
      </c>
      <c r="B15" s="24">
        <v>4204486</v>
      </c>
      <c r="C15" s="31">
        <f t="shared" si="1"/>
        <v>35.299999999999997</v>
      </c>
      <c r="D15" s="24">
        <v>787623</v>
      </c>
      <c r="E15" s="31">
        <f t="shared" si="2"/>
        <v>6.6</v>
      </c>
      <c r="F15" s="24">
        <v>5262154</v>
      </c>
      <c r="G15" s="31">
        <f t="shared" si="0"/>
        <v>44.2</v>
      </c>
      <c r="H15" s="24">
        <f t="shared" si="3"/>
        <v>1639933</v>
      </c>
      <c r="I15" s="32">
        <f t="shared" si="4"/>
        <v>13.9</v>
      </c>
      <c r="J15" s="58">
        <v>11894196</v>
      </c>
      <c r="K15" s="33">
        <v>100</v>
      </c>
    </row>
    <row r="16" spans="1:15" ht="15.95" customHeight="1">
      <c r="A16" s="11" t="s">
        <v>10</v>
      </c>
      <c r="B16" s="23">
        <v>5003753</v>
      </c>
      <c r="C16" s="28">
        <f t="shared" si="1"/>
        <v>36.6</v>
      </c>
      <c r="D16" s="23">
        <v>965730</v>
      </c>
      <c r="E16" s="28">
        <f t="shared" si="2"/>
        <v>7.1</v>
      </c>
      <c r="F16" s="23">
        <v>6108666</v>
      </c>
      <c r="G16" s="28">
        <f t="shared" si="0"/>
        <v>44.6</v>
      </c>
      <c r="H16" s="23">
        <f t="shared" si="3"/>
        <v>1607727</v>
      </c>
      <c r="I16" s="29">
        <f t="shared" si="4"/>
        <v>11.699999999999998</v>
      </c>
      <c r="J16" s="57">
        <v>13685876</v>
      </c>
      <c r="K16" s="30">
        <v>100</v>
      </c>
    </row>
    <row r="17" spans="1:11" ht="15.95" customHeight="1">
      <c r="A17" s="12" t="s">
        <v>11</v>
      </c>
      <c r="B17" s="23">
        <v>12843174</v>
      </c>
      <c r="C17" s="28">
        <f t="shared" si="1"/>
        <v>43.6</v>
      </c>
      <c r="D17" s="23">
        <v>1629016</v>
      </c>
      <c r="E17" s="28">
        <f t="shared" si="2"/>
        <v>5.5</v>
      </c>
      <c r="F17" s="23">
        <v>11549929</v>
      </c>
      <c r="G17" s="28">
        <f t="shared" si="0"/>
        <v>39.200000000000003</v>
      </c>
      <c r="H17" s="23">
        <f t="shared" si="3"/>
        <v>3435732</v>
      </c>
      <c r="I17" s="29">
        <f t="shared" si="4"/>
        <v>11.699999999999996</v>
      </c>
      <c r="J17" s="57">
        <v>29457851</v>
      </c>
      <c r="K17" s="30">
        <v>100</v>
      </c>
    </row>
    <row r="18" spans="1:11" ht="15.95" customHeight="1">
      <c r="A18" s="12" t="s">
        <v>12</v>
      </c>
      <c r="B18" s="23">
        <v>8564635</v>
      </c>
      <c r="C18" s="28">
        <f t="shared" si="1"/>
        <v>39.299999999999997</v>
      </c>
      <c r="D18" s="23">
        <v>1263032</v>
      </c>
      <c r="E18" s="28">
        <f t="shared" si="2"/>
        <v>5.8</v>
      </c>
      <c r="F18" s="23">
        <v>9542167</v>
      </c>
      <c r="G18" s="28">
        <f t="shared" si="0"/>
        <v>43.8</v>
      </c>
      <c r="H18" s="23">
        <f t="shared" si="3"/>
        <v>2413404</v>
      </c>
      <c r="I18" s="29">
        <f t="shared" si="4"/>
        <v>11.100000000000005</v>
      </c>
      <c r="J18" s="57">
        <v>21783238</v>
      </c>
      <c r="K18" s="30">
        <v>100</v>
      </c>
    </row>
    <row r="19" spans="1:11" ht="15.95" customHeight="1">
      <c r="A19" s="12" t="s">
        <v>13</v>
      </c>
      <c r="B19" s="23">
        <v>2756518</v>
      </c>
      <c r="C19" s="28">
        <f t="shared" si="1"/>
        <v>34.299999999999997</v>
      </c>
      <c r="D19" s="23">
        <v>451014</v>
      </c>
      <c r="E19" s="28">
        <f t="shared" si="2"/>
        <v>5.6</v>
      </c>
      <c r="F19" s="23">
        <v>3871273</v>
      </c>
      <c r="G19" s="28">
        <f t="shared" si="0"/>
        <v>48.1</v>
      </c>
      <c r="H19" s="23">
        <f t="shared" si="3"/>
        <v>967825</v>
      </c>
      <c r="I19" s="29">
        <f t="shared" si="4"/>
        <v>12.000000000000002</v>
      </c>
      <c r="J19" s="57">
        <v>8046630</v>
      </c>
      <c r="K19" s="30">
        <v>100</v>
      </c>
    </row>
    <row r="20" spans="1:11" ht="15.95" customHeight="1">
      <c r="A20" s="13" t="s">
        <v>14</v>
      </c>
      <c r="B20" s="24">
        <v>6715837</v>
      </c>
      <c r="C20" s="31">
        <f t="shared" si="1"/>
        <v>44.2</v>
      </c>
      <c r="D20" s="24">
        <v>765839</v>
      </c>
      <c r="E20" s="31">
        <f t="shared" si="2"/>
        <v>5</v>
      </c>
      <c r="F20" s="24">
        <v>6106519</v>
      </c>
      <c r="G20" s="31">
        <f t="shared" si="0"/>
        <v>40.200000000000003</v>
      </c>
      <c r="H20" s="24">
        <f t="shared" si="3"/>
        <v>1603990</v>
      </c>
      <c r="I20" s="32">
        <f t="shared" si="4"/>
        <v>10.599999999999994</v>
      </c>
      <c r="J20" s="58">
        <v>15192185</v>
      </c>
      <c r="K20" s="33">
        <v>100</v>
      </c>
    </row>
    <row r="21" spans="1:11" ht="15.95" customHeight="1">
      <c r="A21" s="11" t="s">
        <v>15</v>
      </c>
      <c r="B21" s="23">
        <v>7627084</v>
      </c>
      <c r="C21" s="28">
        <f t="shared" si="1"/>
        <v>38.700000000000003</v>
      </c>
      <c r="D21" s="23">
        <v>1215026</v>
      </c>
      <c r="E21" s="28">
        <f t="shared" si="2"/>
        <v>6.2</v>
      </c>
      <c r="F21" s="23">
        <v>8755208</v>
      </c>
      <c r="G21" s="28">
        <f t="shared" si="0"/>
        <v>44.5</v>
      </c>
      <c r="H21" s="23">
        <f t="shared" si="3"/>
        <v>2095114</v>
      </c>
      <c r="I21" s="29">
        <f t="shared" si="4"/>
        <v>10.599999999999998</v>
      </c>
      <c r="J21" s="57">
        <v>19692432</v>
      </c>
      <c r="K21" s="30">
        <v>100</v>
      </c>
    </row>
    <row r="22" spans="1:11" ht="15.95" customHeight="1">
      <c r="A22" s="12" t="s">
        <v>16</v>
      </c>
      <c r="B22" s="23">
        <v>14238137</v>
      </c>
      <c r="C22" s="28">
        <f t="shared" si="1"/>
        <v>43.8</v>
      </c>
      <c r="D22" s="23">
        <v>1565533</v>
      </c>
      <c r="E22" s="28">
        <f t="shared" si="2"/>
        <v>4.8</v>
      </c>
      <c r="F22" s="23">
        <v>12525060</v>
      </c>
      <c r="G22" s="28">
        <f t="shared" si="0"/>
        <v>38.6</v>
      </c>
      <c r="H22" s="23">
        <f t="shared" si="3"/>
        <v>4142941</v>
      </c>
      <c r="I22" s="29">
        <f t="shared" si="4"/>
        <v>12.8</v>
      </c>
      <c r="J22" s="57">
        <v>32471671</v>
      </c>
      <c r="K22" s="30">
        <v>100</v>
      </c>
    </row>
    <row r="23" spans="1:11" ht="15.95" customHeight="1">
      <c r="A23" s="12" t="s">
        <v>17</v>
      </c>
      <c r="B23" s="23">
        <v>16438100</v>
      </c>
      <c r="C23" s="28">
        <f t="shared" si="1"/>
        <v>42.5</v>
      </c>
      <c r="D23" s="23">
        <v>2658507</v>
      </c>
      <c r="E23" s="28">
        <f t="shared" si="2"/>
        <v>6.9</v>
      </c>
      <c r="F23" s="23">
        <v>14620404</v>
      </c>
      <c r="G23" s="28">
        <f t="shared" si="0"/>
        <v>37.799999999999997</v>
      </c>
      <c r="H23" s="23">
        <f t="shared" si="3"/>
        <v>4963465</v>
      </c>
      <c r="I23" s="29">
        <f t="shared" si="4"/>
        <v>12.800000000000002</v>
      </c>
      <c r="J23" s="57">
        <v>38680476</v>
      </c>
      <c r="K23" s="30">
        <v>100</v>
      </c>
    </row>
    <row r="24" spans="1:11" ht="15.95" customHeight="1">
      <c r="A24" s="12" t="s">
        <v>18</v>
      </c>
      <c r="B24" s="23">
        <v>22521170</v>
      </c>
      <c r="C24" s="28">
        <f t="shared" si="1"/>
        <v>44.1</v>
      </c>
      <c r="D24" s="23">
        <v>2998370</v>
      </c>
      <c r="E24" s="28">
        <f t="shared" si="2"/>
        <v>5.9</v>
      </c>
      <c r="F24" s="23">
        <v>19230320</v>
      </c>
      <c r="G24" s="28">
        <f t="shared" si="0"/>
        <v>37.700000000000003</v>
      </c>
      <c r="H24" s="23">
        <f>J24-B24-D24-F24</f>
        <v>6291904</v>
      </c>
      <c r="I24" s="29">
        <f t="shared" si="4"/>
        <v>12.299999999999995</v>
      </c>
      <c r="J24" s="57">
        <v>51041764</v>
      </c>
      <c r="K24" s="30">
        <v>100</v>
      </c>
    </row>
    <row r="25" spans="1:11" ht="15.95" customHeight="1">
      <c r="A25" s="13" t="s">
        <v>67</v>
      </c>
      <c r="B25" s="24">
        <v>5360000</v>
      </c>
      <c r="C25" s="31">
        <f t="shared" si="1"/>
        <v>43.8</v>
      </c>
      <c r="D25" s="24">
        <v>550700</v>
      </c>
      <c r="E25" s="31">
        <f t="shared" si="2"/>
        <v>4.5</v>
      </c>
      <c r="F25" s="24">
        <v>4585823</v>
      </c>
      <c r="G25" s="31">
        <f t="shared" si="0"/>
        <v>37.5</v>
      </c>
      <c r="H25" s="24">
        <f t="shared" si="3"/>
        <v>1735062</v>
      </c>
      <c r="I25" s="32">
        <f t="shared" si="4"/>
        <v>14.200000000000003</v>
      </c>
      <c r="J25" s="58">
        <v>12231585</v>
      </c>
      <c r="K25" s="33">
        <v>100</v>
      </c>
    </row>
    <row r="26" spans="1:11" ht="15.95" customHeight="1">
      <c r="A26" s="11" t="s">
        <v>19</v>
      </c>
      <c r="B26" s="23">
        <v>10988598</v>
      </c>
      <c r="C26" s="34">
        <f t="shared" si="1"/>
        <v>36.6</v>
      </c>
      <c r="D26" s="23">
        <v>2589086</v>
      </c>
      <c r="E26" s="34">
        <f t="shared" si="2"/>
        <v>8.6</v>
      </c>
      <c r="F26" s="23">
        <v>13313928</v>
      </c>
      <c r="G26" s="34">
        <f t="shared" si="0"/>
        <v>44.3</v>
      </c>
      <c r="H26" s="27">
        <f t="shared" si="3"/>
        <v>3159992</v>
      </c>
      <c r="I26" s="35">
        <f t="shared" si="4"/>
        <v>10.500000000000002</v>
      </c>
      <c r="J26" s="57">
        <v>30051604</v>
      </c>
      <c r="K26" s="36">
        <v>100</v>
      </c>
    </row>
    <row r="27" spans="1:11" ht="15.95" customHeight="1">
      <c r="A27" s="12" t="s">
        <v>20</v>
      </c>
      <c r="B27" s="23">
        <v>8510221</v>
      </c>
      <c r="C27" s="28">
        <f t="shared" si="1"/>
        <v>39.5</v>
      </c>
      <c r="D27" s="23">
        <v>1107623</v>
      </c>
      <c r="E27" s="28">
        <f t="shared" si="2"/>
        <v>5.0999999999999996</v>
      </c>
      <c r="F27" s="23">
        <v>9285587</v>
      </c>
      <c r="G27" s="28">
        <f t="shared" si="0"/>
        <v>43.1</v>
      </c>
      <c r="H27" s="23">
        <f t="shared" si="3"/>
        <v>2636537</v>
      </c>
      <c r="I27" s="29">
        <f t="shared" si="4"/>
        <v>12.299999999999999</v>
      </c>
      <c r="J27" s="57">
        <v>21539968</v>
      </c>
      <c r="K27" s="30">
        <v>100</v>
      </c>
    </row>
    <row r="28" spans="1:11" ht="15.95" customHeight="1">
      <c r="A28" s="12" t="s">
        <v>21</v>
      </c>
      <c r="B28" s="23">
        <v>11209494</v>
      </c>
      <c r="C28" s="28">
        <f t="shared" si="1"/>
        <v>46.5</v>
      </c>
      <c r="D28" s="23">
        <v>846352</v>
      </c>
      <c r="E28" s="28">
        <f t="shared" si="2"/>
        <v>3.5</v>
      </c>
      <c r="F28" s="23">
        <v>9634392</v>
      </c>
      <c r="G28" s="28">
        <f t="shared" si="0"/>
        <v>39.9</v>
      </c>
      <c r="H28" s="23">
        <f t="shared" si="3"/>
        <v>2430710</v>
      </c>
      <c r="I28" s="29">
        <f t="shared" si="4"/>
        <v>10.100000000000001</v>
      </c>
      <c r="J28" s="57">
        <v>24120948</v>
      </c>
      <c r="K28" s="30">
        <v>100</v>
      </c>
    </row>
    <row r="29" spans="1:11" ht="15.95" customHeight="1">
      <c r="A29" s="12" t="s">
        <v>22</v>
      </c>
      <c r="B29" s="23">
        <v>5560654</v>
      </c>
      <c r="C29" s="28">
        <f t="shared" si="1"/>
        <v>48.7</v>
      </c>
      <c r="D29" s="23">
        <v>403486</v>
      </c>
      <c r="E29" s="28">
        <f t="shared" si="2"/>
        <v>3.5</v>
      </c>
      <c r="F29" s="23">
        <v>4356935</v>
      </c>
      <c r="G29" s="28">
        <f t="shared" si="0"/>
        <v>38.1</v>
      </c>
      <c r="H29" s="23">
        <f t="shared" si="3"/>
        <v>1105758</v>
      </c>
      <c r="I29" s="29">
        <f t="shared" si="4"/>
        <v>9.6999999999999957</v>
      </c>
      <c r="J29" s="57">
        <v>11426833</v>
      </c>
      <c r="K29" s="30">
        <v>100</v>
      </c>
    </row>
    <row r="30" spans="1:11" ht="15.95" customHeight="1">
      <c r="A30" s="13" t="s">
        <v>23</v>
      </c>
      <c r="B30" s="24">
        <v>7250529</v>
      </c>
      <c r="C30" s="31">
        <f t="shared" si="1"/>
        <v>44.1</v>
      </c>
      <c r="D30" s="24">
        <v>430019</v>
      </c>
      <c r="E30" s="31">
        <f t="shared" si="2"/>
        <v>2.6</v>
      </c>
      <c r="F30" s="24">
        <v>6753321</v>
      </c>
      <c r="G30" s="31">
        <f t="shared" si="0"/>
        <v>41.1</v>
      </c>
      <c r="H30" s="24">
        <f t="shared" si="3"/>
        <v>1998722</v>
      </c>
      <c r="I30" s="32">
        <f t="shared" si="4"/>
        <v>12.199999999999998</v>
      </c>
      <c r="J30" s="58">
        <v>16432591</v>
      </c>
      <c r="K30" s="33">
        <v>100</v>
      </c>
    </row>
    <row r="31" spans="1:11" ht="15.95" customHeight="1">
      <c r="A31" s="12" t="s">
        <v>24</v>
      </c>
      <c r="B31" s="23">
        <v>10735389</v>
      </c>
      <c r="C31" s="28">
        <f t="shared" si="1"/>
        <v>41.9</v>
      </c>
      <c r="D31" s="23">
        <v>1264021</v>
      </c>
      <c r="E31" s="28">
        <f t="shared" si="2"/>
        <v>4.9000000000000004</v>
      </c>
      <c r="F31" s="23">
        <v>10784636</v>
      </c>
      <c r="G31" s="28">
        <f t="shared" si="0"/>
        <v>42.1</v>
      </c>
      <c r="H31" s="23">
        <f t="shared" si="3"/>
        <v>2827087</v>
      </c>
      <c r="I31" s="29">
        <f t="shared" si="4"/>
        <v>11.1</v>
      </c>
      <c r="J31" s="57">
        <v>25611133</v>
      </c>
      <c r="K31" s="30">
        <v>100</v>
      </c>
    </row>
    <row r="32" spans="1:11" ht="15.95" customHeight="1">
      <c r="A32" s="12" t="s">
        <v>25</v>
      </c>
      <c r="B32" s="23">
        <v>4449516</v>
      </c>
      <c r="C32" s="28">
        <f t="shared" si="1"/>
        <v>41.9</v>
      </c>
      <c r="D32" s="23">
        <v>450186</v>
      </c>
      <c r="E32" s="28">
        <f t="shared" si="2"/>
        <v>4.2</v>
      </c>
      <c r="F32" s="23">
        <v>4360794</v>
      </c>
      <c r="G32" s="28">
        <f t="shared" si="0"/>
        <v>41.1</v>
      </c>
      <c r="H32" s="23">
        <f t="shared" si="3"/>
        <v>1348161</v>
      </c>
      <c r="I32" s="29">
        <f t="shared" si="4"/>
        <v>12.8</v>
      </c>
      <c r="J32" s="57">
        <v>10608657</v>
      </c>
      <c r="K32" s="30">
        <v>100</v>
      </c>
    </row>
    <row r="33" spans="1:11" ht="15.95" customHeight="1">
      <c r="A33" s="12" t="s">
        <v>26</v>
      </c>
      <c r="B33" s="23">
        <v>8768498</v>
      </c>
      <c r="C33" s="28">
        <f t="shared" si="1"/>
        <v>37.6</v>
      </c>
      <c r="D33" s="23">
        <v>1331647</v>
      </c>
      <c r="E33" s="28">
        <f t="shared" si="2"/>
        <v>5.7</v>
      </c>
      <c r="F33" s="23">
        <v>10769395</v>
      </c>
      <c r="G33" s="28">
        <f t="shared" si="0"/>
        <v>46.2</v>
      </c>
      <c r="H33" s="23">
        <f t="shared" si="3"/>
        <v>2456361</v>
      </c>
      <c r="I33" s="29">
        <f t="shared" si="4"/>
        <v>10.499999999999996</v>
      </c>
      <c r="J33" s="57">
        <v>23325901</v>
      </c>
      <c r="K33" s="30">
        <v>100</v>
      </c>
    </row>
    <row r="34" spans="1:11" ht="15.95" customHeight="1">
      <c r="A34" s="12" t="s">
        <v>27</v>
      </c>
      <c r="B34" s="23">
        <v>3809347</v>
      </c>
      <c r="C34" s="28">
        <f t="shared" si="1"/>
        <v>42.5</v>
      </c>
      <c r="D34" s="23">
        <v>415844</v>
      </c>
      <c r="E34" s="28">
        <f t="shared" si="2"/>
        <v>4.5999999999999996</v>
      </c>
      <c r="F34" s="23">
        <v>3745517</v>
      </c>
      <c r="G34" s="28">
        <f t="shared" si="0"/>
        <v>41.8</v>
      </c>
      <c r="H34" s="23">
        <f t="shared" si="3"/>
        <v>994347</v>
      </c>
      <c r="I34" s="29">
        <f t="shared" si="4"/>
        <v>11.100000000000003</v>
      </c>
      <c r="J34" s="57">
        <v>8965055</v>
      </c>
      <c r="K34" s="30">
        <v>100</v>
      </c>
    </row>
    <row r="35" spans="1:11" ht="15.95" customHeight="1">
      <c r="A35" s="13" t="s">
        <v>28</v>
      </c>
      <c r="B35" s="24">
        <v>6271834</v>
      </c>
      <c r="C35" s="31">
        <f t="shared" si="1"/>
        <v>34.799999999999997</v>
      </c>
      <c r="D35" s="24">
        <v>1160189</v>
      </c>
      <c r="E35" s="31">
        <f t="shared" si="2"/>
        <v>6.4</v>
      </c>
      <c r="F35" s="24">
        <v>8161175</v>
      </c>
      <c r="G35" s="31">
        <f t="shared" si="0"/>
        <v>45.3</v>
      </c>
      <c r="H35" s="24">
        <f t="shared" si="3"/>
        <v>2419769</v>
      </c>
      <c r="I35" s="32">
        <f t="shared" si="4"/>
        <v>13.500000000000005</v>
      </c>
      <c r="J35" s="58">
        <v>18012967</v>
      </c>
      <c r="K35" s="33">
        <v>100</v>
      </c>
    </row>
    <row r="36" spans="1:11" ht="15.95" customHeight="1">
      <c r="A36" s="12" t="s">
        <v>29</v>
      </c>
      <c r="B36" s="23">
        <v>7514314</v>
      </c>
      <c r="C36" s="28">
        <f t="shared" si="1"/>
        <v>46.4</v>
      </c>
      <c r="D36" s="23">
        <v>577436</v>
      </c>
      <c r="E36" s="28">
        <f t="shared" si="2"/>
        <v>3.6</v>
      </c>
      <c r="F36" s="23">
        <v>6039250</v>
      </c>
      <c r="G36" s="28">
        <f t="shared" si="0"/>
        <v>37.299999999999997</v>
      </c>
      <c r="H36" s="23">
        <f t="shared" si="3"/>
        <v>2072430</v>
      </c>
      <c r="I36" s="29">
        <f t="shared" si="4"/>
        <v>12.700000000000005</v>
      </c>
      <c r="J36" s="57">
        <v>16203430</v>
      </c>
      <c r="K36" s="30">
        <v>100</v>
      </c>
    </row>
    <row r="37" spans="1:11" ht="15.95" customHeight="1">
      <c r="A37" s="12" t="s">
        <v>30</v>
      </c>
      <c r="B37" s="23">
        <v>9471635</v>
      </c>
      <c r="C37" s="28">
        <f t="shared" si="1"/>
        <v>40.299999999999997</v>
      </c>
      <c r="D37" s="23">
        <v>1234223</v>
      </c>
      <c r="E37" s="28">
        <f t="shared" si="2"/>
        <v>5.2</v>
      </c>
      <c r="F37" s="23">
        <v>10182716</v>
      </c>
      <c r="G37" s="28">
        <f t="shared" si="0"/>
        <v>43.3</v>
      </c>
      <c r="H37" s="23">
        <f t="shared" si="3"/>
        <v>2638929</v>
      </c>
      <c r="I37" s="29">
        <f t="shared" si="4"/>
        <v>11.200000000000006</v>
      </c>
      <c r="J37" s="57">
        <v>23527503</v>
      </c>
      <c r="K37" s="30">
        <v>100</v>
      </c>
    </row>
    <row r="38" spans="1:11" ht="15.95" customHeight="1">
      <c r="A38" s="12" t="s">
        <v>31</v>
      </c>
      <c r="B38" s="23">
        <v>3745115</v>
      </c>
      <c r="C38" s="28">
        <f t="shared" si="1"/>
        <v>44</v>
      </c>
      <c r="D38" s="23">
        <v>493147</v>
      </c>
      <c r="E38" s="28">
        <f t="shared" si="2"/>
        <v>5.8</v>
      </c>
      <c r="F38" s="23">
        <v>3551842</v>
      </c>
      <c r="G38" s="28">
        <f t="shared" si="0"/>
        <v>41.7</v>
      </c>
      <c r="H38" s="23">
        <f t="shared" si="3"/>
        <v>728803</v>
      </c>
      <c r="I38" s="29">
        <f t="shared" si="4"/>
        <v>8.4999999999999964</v>
      </c>
      <c r="J38" s="57">
        <v>8518907</v>
      </c>
      <c r="K38" s="30">
        <v>100</v>
      </c>
    </row>
    <row r="39" spans="1:11" ht="15.95" customHeight="1">
      <c r="A39" s="12" t="s">
        <v>32</v>
      </c>
      <c r="B39" s="23">
        <v>5638295</v>
      </c>
      <c r="C39" s="28">
        <f>ROUND(B39/J39*100,1)</f>
        <v>39.9</v>
      </c>
      <c r="D39" s="23">
        <v>724911</v>
      </c>
      <c r="E39" s="28">
        <f t="shared" si="2"/>
        <v>5.0999999999999996</v>
      </c>
      <c r="F39" s="23">
        <v>6217676</v>
      </c>
      <c r="G39" s="28">
        <f t="shared" si="0"/>
        <v>44</v>
      </c>
      <c r="H39" s="23">
        <f t="shared" si="3"/>
        <v>1560553</v>
      </c>
      <c r="I39" s="29">
        <f t="shared" si="4"/>
        <v>11.000000000000002</v>
      </c>
      <c r="J39" s="57">
        <v>14141435</v>
      </c>
      <c r="K39" s="30">
        <v>100</v>
      </c>
    </row>
    <row r="40" spans="1:11" ht="15.95" customHeight="1">
      <c r="A40" s="13" t="s">
        <v>68</v>
      </c>
      <c r="B40" s="24">
        <v>2480071</v>
      </c>
      <c r="C40" s="31">
        <f t="shared" si="1"/>
        <v>37</v>
      </c>
      <c r="D40" s="24">
        <v>376604</v>
      </c>
      <c r="E40" s="31">
        <f t="shared" si="2"/>
        <v>5.6</v>
      </c>
      <c r="F40" s="24">
        <v>3008730</v>
      </c>
      <c r="G40" s="31">
        <f t="shared" si="0"/>
        <v>44.8</v>
      </c>
      <c r="H40" s="24">
        <f t="shared" si="3"/>
        <v>844273</v>
      </c>
      <c r="I40" s="32">
        <f t="shared" si="4"/>
        <v>12.600000000000003</v>
      </c>
      <c r="J40" s="58">
        <v>6709678</v>
      </c>
      <c r="K40" s="33">
        <v>100</v>
      </c>
    </row>
    <row r="41" spans="1:11" ht="15.95" customHeight="1">
      <c r="A41" s="12" t="s">
        <v>33</v>
      </c>
      <c r="B41" s="23">
        <v>4311573</v>
      </c>
      <c r="C41" s="28">
        <f t="shared" si="1"/>
        <v>41.9</v>
      </c>
      <c r="D41" s="23">
        <v>453059</v>
      </c>
      <c r="E41" s="28">
        <f t="shared" si="2"/>
        <v>4.4000000000000004</v>
      </c>
      <c r="F41" s="23">
        <v>4299354</v>
      </c>
      <c r="G41" s="28">
        <f t="shared" si="0"/>
        <v>41.8</v>
      </c>
      <c r="H41" s="23">
        <f t="shared" si="3"/>
        <v>1222029</v>
      </c>
      <c r="I41" s="29">
        <f t="shared" si="4"/>
        <v>11.900000000000004</v>
      </c>
      <c r="J41" s="57">
        <v>10286015</v>
      </c>
      <c r="K41" s="30">
        <v>100</v>
      </c>
    </row>
    <row r="42" spans="1:11" ht="15.95" customHeight="1">
      <c r="A42" s="12" t="s">
        <v>34</v>
      </c>
      <c r="B42" s="23">
        <v>2904538</v>
      </c>
      <c r="C42" s="28">
        <f t="shared" si="1"/>
        <v>34.6</v>
      </c>
      <c r="D42" s="23">
        <v>452376</v>
      </c>
      <c r="E42" s="28">
        <f t="shared" si="2"/>
        <v>5.4</v>
      </c>
      <c r="F42" s="23">
        <v>4137074</v>
      </c>
      <c r="G42" s="28">
        <f t="shared" si="0"/>
        <v>49.3</v>
      </c>
      <c r="H42" s="23">
        <f t="shared" si="3"/>
        <v>905522</v>
      </c>
      <c r="I42" s="29">
        <f t="shared" si="4"/>
        <v>10.700000000000008</v>
      </c>
      <c r="J42" s="57">
        <v>8399510</v>
      </c>
      <c r="K42" s="30">
        <v>100</v>
      </c>
    </row>
    <row r="43" spans="1:11" ht="15.95" customHeight="1">
      <c r="A43" s="12" t="s">
        <v>35</v>
      </c>
      <c r="B43" s="23">
        <v>4505916</v>
      </c>
      <c r="C43" s="28">
        <f t="shared" si="1"/>
        <v>44.3</v>
      </c>
      <c r="D43" s="23">
        <v>388923</v>
      </c>
      <c r="E43" s="28">
        <f t="shared" si="2"/>
        <v>3.8</v>
      </c>
      <c r="F43" s="23">
        <v>4107161</v>
      </c>
      <c r="G43" s="28">
        <f t="shared" si="0"/>
        <v>40.4</v>
      </c>
      <c r="H43" s="23">
        <f t="shared" si="3"/>
        <v>1160459</v>
      </c>
      <c r="I43" s="29">
        <f t="shared" si="4"/>
        <v>11.500000000000004</v>
      </c>
      <c r="J43" s="57">
        <v>10162459</v>
      </c>
      <c r="K43" s="30">
        <v>100</v>
      </c>
    </row>
    <row r="44" spans="1:11" ht="15.95" customHeight="1">
      <c r="A44" s="12" t="s">
        <v>36</v>
      </c>
      <c r="B44" s="23">
        <v>7574336</v>
      </c>
      <c r="C44" s="28">
        <f t="shared" si="1"/>
        <v>43.4</v>
      </c>
      <c r="D44" s="23">
        <v>825907</v>
      </c>
      <c r="E44" s="28">
        <f t="shared" si="2"/>
        <v>4.7</v>
      </c>
      <c r="F44" s="23">
        <v>7034044</v>
      </c>
      <c r="G44" s="28">
        <f t="shared" si="0"/>
        <v>40.299999999999997</v>
      </c>
      <c r="H44" s="23">
        <f t="shared" si="3"/>
        <v>2037076</v>
      </c>
      <c r="I44" s="29">
        <f t="shared" si="4"/>
        <v>11.600000000000005</v>
      </c>
      <c r="J44" s="57">
        <v>17471363</v>
      </c>
      <c r="K44" s="30">
        <v>100</v>
      </c>
    </row>
    <row r="45" spans="1:11" ht="15.95" customHeight="1" thickBot="1">
      <c r="A45" s="12" t="s">
        <v>75</v>
      </c>
      <c r="B45" s="24">
        <v>3281558</v>
      </c>
      <c r="C45" s="28">
        <f t="shared" si="1"/>
        <v>44.4</v>
      </c>
      <c r="D45" s="24">
        <v>376602</v>
      </c>
      <c r="E45" s="28">
        <f t="shared" si="2"/>
        <v>5.0999999999999996</v>
      </c>
      <c r="F45" s="24">
        <v>3155619</v>
      </c>
      <c r="G45" s="28">
        <f t="shared" si="0"/>
        <v>42.7</v>
      </c>
      <c r="H45" s="23">
        <f t="shared" si="3"/>
        <v>576577</v>
      </c>
      <c r="I45" s="29">
        <f t="shared" si="4"/>
        <v>7.7999999999999989</v>
      </c>
      <c r="J45" s="57">
        <v>7390356</v>
      </c>
      <c r="K45" s="30">
        <v>100</v>
      </c>
    </row>
    <row r="46" spans="1:11" ht="15.95" customHeight="1" thickTop="1" thickBot="1">
      <c r="A46" s="15" t="s">
        <v>69</v>
      </c>
      <c r="B46" s="25">
        <f>SUM(B6:B45)</f>
        <v>490984627</v>
      </c>
      <c r="C46" s="37">
        <f t="shared" si="1"/>
        <v>42.9</v>
      </c>
      <c r="D46" s="25">
        <f>SUM(D6:D45)</f>
        <v>65304738</v>
      </c>
      <c r="E46" s="37">
        <f t="shared" si="2"/>
        <v>5.7</v>
      </c>
      <c r="F46" s="25">
        <f>SUM(F6:F45)</f>
        <v>445149028</v>
      </c>
      <c r="G46" s="37">
        <f t="shared" si="0"/>
        <v>38.9</v>
      </c>
      <c r="H46" s="25">
        <f>SUM(H6:H45)</f>
        <v>142094483</v>
      </c>
      <c r="I46" s="38">
        <f t="shared" si="4"/>
        <v>12.500000000000004</v>
      </c>
      <c r="J46" s="39">
        <f>B46+F46+H46+D46</f>
        <v>1143532876</v>
      </c>
      <c r="K46" s="40">
        <v>100</v>
      </c>
    </row>
    <row r="47" spans="1:11" ht="13.5" customHeight="1">
      <c r="A47" s="6" t="s">
        <v>76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ht="12.75" customHeight="1">
      <c r="A48" s="20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2.75" customHeight="1">
      <c r="A49" s="7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2.75" customHeight="1" thickBot="1">
      <c r="A50" s="8"/>
      <c r="B50" s="26"/>
      <c r="C50" s="26"/>
      <c r="D50" s="26"/>
      <c r="E50" s="26"/>
      <c r="F50" s="26"/>
      <c r="G50" s="26"/>
      <c r="H50" s="26"/>
      <c r="I50" s="26"/>
      <c r="J50" s="22" t="s">
        <v>0</v>
      </c>
      <c r="K50" s="26"/>
    </row>
    <row r="51" spans="1:11" ht="15.95" customHeight="1">
      <c r="A51" s="16" t="s">
        <v>57</v>
      </c>
      <c r="B51" s="44" t="s">
        <v>58</v>
      </c>
      <c r="C51" s="44"/>
      <c r="D51" s="45" t="s">
        <v>59</v>
      </c>
      <c r="E51" s="46"/>
      <c r="F51" s="47" t="s">
        <v>60</v>
      </c>
      <c r="G51" s="47"/>
      <c r="H51" s="47" t="s">
        <v>61</v>
      </c>
      <c r="I51" s="48"/>
      <c r="J51" s="49" t="s">
        <v>62</v>
      </c>
      <c r="K51" s="50"/>
    </row>
    <row r="52" spans="1:11" ht="15.95" customHeight="1">
      <c r="A52" s="17"/>
      <c r="B52" s="42" t="s">
        <v>63</v>
      </c>
      <c r="C52" s="42" t="s">
        <v>64</v>
      </c>
      <c r="D52" s="42" t="s">
        <v>63</v>
      </c>
      <c r="E52" s="42" t="s">
        <v>64</v>
      </c>
      <c r="F52" s="42" t="s">
        <v>63</v>
      </c>
      <c r="G52" s="42" t="s">
        <v>64</v>
      </c>
      <c r="H52" s="42" t="s">
        <v>63</v>
      </c>
      <c r="I52" s="51" t="s">
        <v>64</v>
      </c>
      <c r="J52" s="53" t="s">
        <v>63</v>
      </c>
      <c r="K52" s="55" t="s">
        <v>64</v>
      </c>
    </row>
    <row r="53" spans="1:11" ht="15.95" customHeight="1" thickBot="1">
      <c r="A53" s="18" t="s">
        <v>1</v>
      </c>
      <c r="B53" s="43"/>
      <c r="C53" s="43"/>
      <c r="D53" s="43"/>
      <c r="E53" s="43"/>
      <c r="F53" s="43"/>
      <c r="G53" s="43"/>
      <c r="H53" s="43"/>
      <c r="I53" s="52"/>
      <c r="J53" s="54"/>
      <c r="K53" s="56"/>
    </row>
    <row r="54" spans="1:11" ht="15.95" customHeight="1">
      <c r="A54" s="12" t="s">
        <v>37</v>
      </c>
      <c r="B54" s="23">
        <v>2659697</v>
      </c>
      <c r="C54" s="28">
        <f t="shared" ref="C54:C76" si="5">ROUND(B54/J54*100,1)</f>
        <v>44.5</v>
      </c>
      <c r="D54" s="23">
        <v>408090</v>
      </c>
      <c r="E54" s="28">
        <f t="shared" ref="E54:E78" si="6">ROUND(D54/J54*100,1)</f>
        <v>6.8</v>
      </c>
      <c r="F54" s="23">
        <v>2509931</v>
      </c>
      <c r="G54" s="28">
        <f t="shared" ref="G54:G78" si="7">ROUND(F54/J54*100,1)</f>
        <v>42</v>
      </c>
      <c r="H54" s="23">
        <f t="shared" ref="H54:H76" si="8">J54-B54-D54-F54</f>
        <v>401298</v>
      </c>
      <c r="I54" s="29">
        <f t="shared" ref="I54:I78" si="9">K54-C54-G54-E54</f>
        <v>6.7</v>
      </c>
      <c r="J54" s="57">
        <v>5979016</v>
      </c>
      <c r="K54" s="30">
        <v>100</v>
      </c>
    </row>
    <row r="55" spans="1:11" ht="15.95" customHeight="1">
      <c r="A55" s="12" t="s">
        <v>70</v>
      </c>
      <c r="B55" s="23">
        <v>2321706</v>
      </c>
      <c r="C55" s="28">
        <f t="shared" si="5"/>
        <v>28.5</v>
      </c>
      <c r="D55" s="23">
        <v>792301</v>
      </c>
      <c r="E55" s="28">
        <f t="shared" si="6"/>
        <v>9.6999999999999993</v>
      </c>
      <c r="F55" s="23">
        <v>4262191</v>
      </c>
      <c r="G55" s="28">
        <f t="shared" si="7"/>
        <v>52.3</v>
      </c>
      <c r="H55" s="23">
        <f t="shared" si="8"/>
        <v>765718</v>
      </c>
      <c r="I55" s="29">
        <f t="shared" si="9"/>
        <v>9.5000000000000036</v>
      </c>
      <c r="J55" s="57">
        <v>8141916</v>
      </c>
      <c r="K55" s="30">
        <v>100</v>
      </c>
    </row>
    <row r="56" spans="1:11" ht="15.95" customHeight="1">
      <c r="A56" s="12" t="s">
        <v>38</v>
      </c>
      <c r="B56" s="23">
        <v>1590885</v>
      </c>
      <c r="C56" s="28">
        <f t="shared" si="5"/>
        <v>45.1</v>
      </c>
      <c r="D56" s="23">
        <v>104505</v>
      </c>
      <c r="E56" s="28">
        <f t="shared" si="6"/>
        <v>3</v>
      </c>
      <c r="F56" s="23">
        <v>1385000</v>
      </c>
      <c r="G56" s="28">
        <f t="shared" si="7"/>
        <v>39.200000000000003</v>
      </c>
      <c r="H56" s="23">
        <f t="shared" si="8"/>
        <v>448880</v>
      </c>
      <c r="I56" s="29">
        <f t="shared" si="9"/>
        <v>12.699999999999996</v>
      </c>
      <c r="J56" s="57">
        <v>3529270</v>
      </c>
      <c r="K56" s="30">
        <v>100</v>
      </c>
    </row>
    <row r="57" spans="1:11" ht="15.95" customHeight="1">
      <c r="A57" s="12" t="s">
        <v>39</v>
      </c>
      <c r="B57" s="23">
        <v>544796</v>
      </c>
      <c r="C57" s="28">
        <f t="shared" si="5"/>
        <v>41</v>
      </c>
      <c r="D57" s="23">
        <v>42226</v>
      </c>
      <c r="E57" s="28">
        <f t="shared" si="6"/>
        <v>3.2</v>
      </c>
      <c r="F57" s="23">
        <v>643925</v>
      </c>
      <c r="G57" s="28">
        <f t="shared" si="7"/>
        <v>48.4</v>
      </c>
      <c r="H57" s="23">
        <f t="shared" si="8"/>
        <v>98389</v>
      </c>
      <c r="I57" s="29">
        <f t="shared" si="9"/>
        <v>7.4000000000000012</v>
      </c>
      <c r="J57" s="57">
        <v>1329336</v>
      </c>
      <c r="K57" s="30">
        <v>100</v>
      </c>
    </row>
    <row r="58" spans="1:11" ht="15.95" customHeight="1">
      <c r="A58" s="13" t="s">
        <v>71</v>
      </c>
      <c r="B58" s="24">
        <v>1099856</v>
      </c>
      <c r="C58" s="31">
        <f t="shared" si="5"/>
        <v>33.6</v>
      </c>
      <c r="D58" s="24">
        <v>313965</v>
      </c>
      <c r="E58" s="31">
        <f t="shared" si="6"/>
        <v>9.6</v>
      </c>
      <c r="F58" s="24">
        <v>1626577</v>
      </c>
      <c r="G58" s="31">
        <f t="shared" si="7"/>
        <v>49.6</v>
      </c>
      <c r="H58" s="24">
        <f t="shared" si="8"/>
        <v>236744</v>
      </c>
      <c r="I58" s="32">
        <f t="shared" si="9"/>
        <v>7.2000000000000046</v>
      </c>
      <c r="J58" s="58">
        <v>3277142</v>
      </c>
      <c r="K58" s="33">
        <v>100</v>
      </c>
    </row>
    <row r="59" spans="1:11" ht="15.95" customHeight="1">
      <c r="A59" s="11" t="s">
        <v>40</v>
      </c>
      <c r="B59" s="23">
        <v>869407</v>
      </c>
      <c r="C59" s="28">
        <f t="shared" si="5"/>
        <v>29.1</v>
      </c>
      <c r="D59" s="23">
        <v>327839</v>
      </c>
      <c r="E59" s="28">
        <f t="shared" si="6"/>
        <v>11</v>
      </c>
      <c r="F59" s="23">
        <v>1617169</v>
      </c>
      <c r="G59" s="28">
        <f t="shared" si="7"/>
        <v>54.1</v>
      </c>
      <c r="H59" s="23">
        <f t="shared" si="8"/>
        <v>174929</v>
      </c>
      <c r="I59" s="29">
        <f t="shared" si="9"/>
        <v>5.8000000000000043</v>
      </c>
      <c r="J59" s="57">
        <v>2989344</v>
      </c>
      <c r="K59" s="30">
        <v>100</v>
      </c>
    </row>
    <row r="60" spans="1:11" ht="15.95" customHeight="1">
      <c r="A60" s="12" t="s">
        <v>41</v>
      </c>
      <c r="B60" s="23">
        <v>1377290</v>
      </c>
      <c r="C60" s="28">
        <f t="shared" si="5"/>
        <v>38.6</v>
      </c>
      <c r="D60" s="23">
        <v>149870</v>
      </c>
      <c r="E60" s="28">
        <f t="shared" si="6"/>
        <v>4.2</v>
      </c>
      <c r="F60" s="23">
        <v>1648130</v>
      </c>
      <c r="G60" s="28">
        <f t="shared" si="7"/>
        <v>46.2</v>
      </c>
      <c r="H60" s="23">
        <f t="shared" si="8"/>
        <v>395856</v>
      </c>
      <c r="I60" s="29">
        <f t="shared" si="9"/>
        <v>10.999999999999996</v>
      </c>
      <c r="J60" s="57">
        <v>3571146</v>
      </c>
      <c r="K60" s="30">
        <v>100</v>
      </c>
    </row>
    <row r="61" spans="1:11" ht="15.95" customHeight="1">
      <c r="A61" s="12" t="s">
        <v>42</v>
      </c>
      <c r="B61" s="23">
        <v>939686</v>
      </c>
      <c r="C61" s="28">
        <f t="shared" si="5"/>
        <v>27.8</v>
      </c>
      <c r="D61" s="23">
        <v>227582</v>
      </c>
      <c r="E61" s="28">
        <f t="shared" si="6"/>
        <v>6.7</v>
      </c>
      <c r="F61" s="23">
        <v>1956052</v>
      </c>
      <c r="G61" s="28">
        <f t="shared" si="7"/>
        <v>57.8</v>
      </c>
      <c r="H61" s="23">
        <f t="shared" si="8"/>
        <v>262411</v>
      </c>
      <c r="I61" s="29">
        <f t="shared" si="9"/>
        <v>7.7000000000000055</v>
      </c>
      <c r="J61" s="57">
        <v>3385731</v>
      </c>
      <c r="K61" s="30">
        <v>100</v>
      </c>
    </row>
    <row r="62" spans="1:11" ht="15.95" customHeight="1">
      <c r="A62" s="12" t="s">
        <v>43</v>
      </c>
      <c r="B62" s="23">
        <v>908774</v>
      </c>
      <c r="C62" s="28">
        <f t="shared" si="5"/>
        <v>31.9</v>
      </c>
      <c r="D62" s="23">
        <v>163280</v>
      </c>
      <c r="E62" s="28">
        <f t="shared" si="6"/>
        <v>5.7</v>
      </c>
      <c r="F62" s="23">
        <v>1580449</v>
      </c>
      <c r="G62" s="28">
        <f t="shared" si="7"/>
        <v>55.6</v>
      </c>
      <c r="H62" s="23">
        <f t="shared" si="8"/>
        <v>192149</v>
      </c>
      <c r="I62" s="29">
        <f t="shared" si="9"/>
        <v>6.7999999999999927</v>
      </c>
      <c r="J62" s="57">
        <v>2844652</v>
      </c>
      <c r="K62" s="30">
        <v>100</v>
      </c>
    </row>
    <row r="63" spans="1:11" ht="15.95" customHeight="1">
      <c r="A63" s="13" t="s">
        <v>44</v>
      </c>
      <c r="B63" s="24">
        <v>655332</v>
      </c>
      <c r="C63" s="31">
        <f t="shared" si="5"/>
        <v>38.9</v>
      </c>
      <c r="D63" s="24">
        <v>37983</v>
      </c>
      <c r="E63" s="31">
        <f t="shared" si="6"/>
        <v>2.2999999999999998</v>
      </c>
      <c r="F63" s="24">
        <v>847568</v>
      </c>
      <c r="G63" s="31">
        <f t="shared" si="7"/>
        <v>50.3</v>
      </c>
      <c r="H63" s="24">
        <f t="shared" si="8"/>
        <v>145768</v>
      </c>
      <c r="I63" s="32">
        <f t="shared" si="9"/>
        <v>8.5000000000000036</v>
      </c>
      <c r="J63" s="58">
        <v>1686651</v>
      </c>
      <c r="K63" s="33">
        <v>100</v>
      </c>
    </row>
    <row r="64" spans="1:11" ht="15.95" customHeight="1">
      <c r="A64" s="11" t="s">
        <v>45</v>
      </c>
      <c r="B64" s="23">
        <v>486294</v>
      </c>
      <c r="C64" s="28">
        <f t="shared" si="5"/>
        <v>35.700000000000003</v>
      </c>
      <c r="D64" s="23">
        <v>94258</v>
      </c>
      <c r="E64" s="28">
        <f t="shared" si="6"/>
        <v>6.9</v>
      </c>
      <c r="F64" s="23">
        <v>670963</v>
      </c>
      <c r="G64" s="28">
        <f t="shared" si="7"/>
        <v>49.2</v>
      </c>
      <c r="H64" s="23">
        <f t="shared" si="8"/>
        <v>112044</v>
      </c>
      <c r="I64" s="29">
        <f t="shared" si="9"/>
        <v>8.199999999999994</v>
      </c>
      <c r="J64" s="57">
        <v>1363559</v>
      </c>
      <c r="K64" s="30">
        <v>100</v>
      </c>
    </row>
    <row r="65" spans="1:11" ht="15.95" customHeight="1">
      <c r="A65" s="12" t="s">
        <v>46</v>
      </c>
      <c r="B65" s="23">
        <v>376186</v>
      </c>
      <c r="C65" s="28">
        <f t="shared" si="5"/>
        <v>31.6</v>
      </c>
      <c r="D65" s="23">
        <v>57960</v>
      </c>
      <c r="E65" s="28">
        <f t="shared" si="6"/>
        <v>4.9000000000000004</v>
      </c>
      <c r="F65" s="23">
        <v>657725</v>
      </c>
      <c r="G65" s="28">
        <f t="shared" si="7"/>
        <v>55.3</v>
      </c>
      <c r="H65" s="23">
        <f t="shared" si="8"/>
        <v>96883</v>
      </c>
      <c r="I65" s="29">
        <f t="shared" si="9"/>
        <v>8.2000000000000082</v>
      </c>
      <c r="J65" s="57">
        <v>1188754</v>
      </c>
      <c r="K65" s="30">
        <v>100</v>
      </c>
    </row>
    <row r="66" spans="1:11" ht="15.95" customHeight="1">
      <c r="A66" s="12" t="s">
        <v>72</v>
      </c>
      <c r="B66" s="23">
        <v>408741</v>
      </c>
      <c r="C66" s="28">
        <f t="shared" si="5"/>
        <v>38</v>
      </c>
      <c r="D66" s="23">
        <v>54255</v>
      </c>
      <c r="E66" s="28">
        <f t="shared" si="6"/>
        <v>5</v>
      </c>
      <c r="F66" s="23">
        <v>513615</v>
      </c>
      <c r="G66" s="28">
        <f t="shared" si="7"/>
        <v>47.8</v>
      </c>
      <c r="H66" s="23">
        <f t="shared" si="8"/>
        <v>98680</v>
      </c>
      <c r="I66" s="29">
        <f t="shared" si="9"/>
        <v>9.2000000000000028</v>
      </c>
      <c r="J66" s="57">
        <v>1075291</v>
      </c>
      <c r="K66" s="30">
        <v>100</v>
      </c>
    </row>
    <row r="67" spans="1:11" ht="15.95" customHeight="1">
      <c r="A67" s="12" t="s">
        <v>47</v>
      </c>
      <c r="B67" s="23">
        <v>311782</v>
      </c>
      <c r="C67" s="28">
        <f t="shared" si="5"/>
        <v>37</v>
      </c>
      <c r="D67" s="23">
        <v>29082</v>
      </c>
      <c r="E67" s="28">
        <f t="shared" si="6"/>
        <v>3.4</v>
      </c>
      <c r="F67" s="23">
        <v>435342</v>
      </c>
      <c r="G67" s="28">
        <f t="shared" si="7"/>
        <v>51.6</v>
      </c>
      <c r="H67" s="23">
        <f t="shared" si="8"/>
        <v>66780</v>
      </c>
      <c r="I67" s="29">
        <f t="shared" si="9"/>
        <v>7.9999999999999982</v>
      </c>
      <c r="J67" s="57">
        <v>842986</v>
      </c>
      <c r="K67" s="30">
        <v>100</v>
      </c>
    </row>
    <row r="68" spans="1:11" ht="15.95" customHeight="1">
      <c r="A68" s="13" t="s">
        <v>48</v>
      </c>
      <c r="B68" s="24">
        <v>456818</v>
      </c>
      <c r="C68" s="31">
        <f t="shared" si="5"/>
        <v>36.6</v>
      </c>
      <c r="D68" s="24">
        <v>56313</v>
      </c>
      <c r="E68" s="31">
        <f t="shared" si="6"/>
        <v>4.5</v>
      </c>
      <c r="F68" s="24">
        <v>604398</v>
      </c>
      <c r="G68" s="31">
        <f t="shared" si="7"/>
        <v>48.4</v>
      </c>
      <c r="H68" s="24">
        <f t="shared" si="8"/>
        <v>132023</v>
      </c>
      <c r="I68" s="32">
        <f t="shared" si="9"/>
        <v>10.5</v>
      </c>
      <c r="J68" s="58">
        <v>1249552</v>
      </c>
      <c r="K68" s="33">
        <v>100</v>
      </c>
    </row>
    <row r="69" spans="1:11" ht="15.95" customHeight="1">
      <c r="A69" s="11" t="s">
        <v>49</v>
      </c>
      <c r="B69" s="23">
        <v>102743</v>
      </c>
      <c r="C69" s="28">
        <f t="shared" si="5"/>
        <v>40.700000000000003</v>
      </c>
      <c r="D69" s="23">
        <v>5294</v>
      </c>
      <c r="E69" s="28">
        <f t="shared" si="6"/>
        <v>2.1</v>
      </c>
      <c r="F69" s="23">
        <v>127145</v>
      </c>
      <c r="G69" s="28">
        <f t="shared" si="7"/>
        <v>50.3</v>
      </c>
      <c r="H69" s="23">
        <f t="shared" si="8"/>
        <v>17559</v>
      </c>
      <c r="I69" s="29">
        <f t="shared" si="9"/>
        <v>6.9</v>
      </c>
      <c r="J69" s="57">
        <v>252741</v>
      </c>
      <c r="K69" s="30">
        <v>100</v>
      </c>
    </row>
    <row r="70" spans="1:11" ht="15.95" customHeight="1">
      <c r="A70" s="12" t="s">
        <v>50</v>
      </c>
      <c r="B70" s="23">
        <v>491749</v>
      </c>
      <c r="C70" s="28">
        <f t="shared" si="5"/>
        <v>25.6</v>
      </c>
      <c r="D70" s="23">
        <v>166600</v>
      </c>
      <c r="E70" s="28">
        <f t="shared" si="6"/>
        <v>8.6999999999999993</v>
      </c>
      <c r="F70" s="23">
        <v>1122803</v>
      </c>
      <c r="G70" s="28">
        <f t="shared" si="7"/>
        <v>58.5</v>
      </c>
      <c r="H70" s="23">
        <f t="shared" si="8"/>
        <v>137433</v>
      </c>
      <c r="I70" s="29">
        <f t="shared" si="9"/>
        <v>7.2000000000000064</v>
      </c>
      <c r="J70" s="57">
        <v>1918585</v>
      </c>
      <c r="K70" s="30">
        <v>100</v>
      </c>
    </row>
    <row r="71" spans="1:11" ht="15.95" customHeight="1">
      <c r="A71" s="12" t="s">
        <v>51</v>
      </c>
      <c r="B71" s="23">
        <v>569524</v>
      </c>
      <c r="C71" s="28">
        <f t="shared" si="5"/>
        <v>30.6</v>
      </c>
      <c r="D71" s="23">
        <v>132994</v>
      </c>
      <c r="E71" s="28">
        <f t="shared" si="6"/>
        <v>7.1</v>
      </c>
      <c r="F71" s="23">
        <v>1003751</v>
      </c>
      <c r="G71" s="28">
        <f t="shared" si="7"/>
        <v>53.9</v>
      </c>
      <c r="H71" s="23">
        <f t="shared" si="8"/>
        <v>156700</v>
      </c>
      <c r="I71" s="29">
        <f t="shared" si="9"/>
        <v>8.4000000000000075</v>
      </c>
      <c r="J71" s="57">
        <v>1862969</v>
      </c>
      <c r="K71" s="30">
        <v>100</v>
      </c>
    </row>
    <row r="72" spans="1:11" ht="15.95" customHeight="1">
      <c r="A72" s="12" t="s">
        <v>52</v>
      </c>
      <c r="B72" s="23">
        <v>1444426</v>
      </c>
      <c r="C72" s="28">
        <f t="shared" si="5"/>
        <v>35.200000000000003</v>
      </c>
      <c r="D72" s="23">
        <v>300946</v>
      </c>
      <c r="E72" s="28">
        <f t="shared" si="6"/>
        <v>7.3</v>
      </c>
      <c r="F72" s="23">
        <v>1987561</v>
      </c>
      <c r="G72" s="28">
        <f t="shared" si="7"/>
        <v>48.4</v>
      </c>
      <c r="H72" s="23">
        <f t="shared" si="8"/>
        <v>373834</v>
      </c>
      <c r="I72" s="29">
        <f t="shared" si="9"/>
        <v>9.0999999999999979</v>
      </c>
      <c r="J72" s="57">
        <v>4106767</v>
      </c>
      <c r="K72" s="30">
        <v>100</v>
      </c>
    </row>
    <row r="73" spans="1:11" ht="15.95" customHeight="1">
      <c r="A73" s="13" t="s">
        <v>53</v>
      </c>
      <c r="B73" s="24">
        <v>1521026</v>
      </c>
      <c r="C73" s="31">
        <f t="shared" si="5"/>
        <v>29.1</v>
      </c>
      <c r="D73" s="24">
        <v>304004</v>
      </c>
      <c r="E73" s="31">
        <f t="shared" si="6"/>
        <v>5.8</v>
      </c>
      <c r="F73" s="24">
        <v>2864449</v>
      </c>
      <c r="G73" s="31">
        <f t="shared" si="7"/>
        <v>54.8</v>
      </c>
      <c r="H73" s="24">
        <f t="shared" si="8"/>
        <v>534518</v>
      </c>
      <c r="I73" s="32">
        <f t="shared" si="9"/>
        <v>10.300000000000008</v>
      </c>
      <c r="J73" s="58">
        <v>5223997</v>
      </c>
      <c r="K73" s="33">
        <v>100</v>
      </c>
    </row>
    <row r="74" spans="1:11" ht="15.95" customHeight="1">
      <c r="A74" s="12" t="s">
        <v>54</v>
      </c>
      <c r="B74" s="23">
        <v>1771486</v>
      </c>
      <c r="C74" s="28">
        <f t="shared" si="5"/>
        <v>45.7</v>
      </c>
      <c r="D74" s="23">
        <v>100779</v>
      </c>
      <c r="E74" s="28">
        <f t="shared" si="6"/>
        <v>2.6</v>
      </c>
      <c r="F74" s="23">
        <v>1579149</v>
      </c>
      <c r="G74" s="28">
        <f t="shared" si="7"/>
        <v>40.700000000000003</v>
      </c>
      <c r="H74" s="23">
        <f t="shared" si="8"/>
        <v>428202</v>
      </c>
      <c r="I74" s="29">
        <f t="shared" si="9"/>
        <v>10.999999999999995</v>
      </c>
      <c r="J74" s="41">
        <v>3879616</v>
      </c>
      <c r="K74" s="30">
        <v>100</v>
      </c>
    </row>
    <row r="75" spans="1:11" ht="15.95" customHeight="1">
      <c r="A75" s="12" t="s">
        <v>55</v>
      </c>
      <c r="B75" s="23">
        <v>2373939</v>
      </c>
      <c r="C75" s="28">
        <f t="shared" si="5"/>
        <v>40.4</v>
      </c>
      <c r="D75" s="23">
        <v>407958</v>
      </c>
      <c r="E75" s="28">
        <f t="shared" si="6"/>
        <v>6.9</v>
      </c>
      <c r="F75" s="23">
        <v>2701425</v>
      </c>
      <c r="G75" s="28">
        <f t="shared" si="7"/>
        <v>46</v>
      </c>
      <c r="H75" s="23">
        <f t="shared" si="8"/>
        <v>387148</v>
      </c>
      <c r="I75" s="29">
        <f t="shared" si="9"/>
        <v>6.7000000000000011</v>
      </c>
      <c r="J75" s="57">
        <v>5870470</v>
      </c>
      <c r="K75" s="30">
        <v>100</v>
      </c>
    </row>
    <row r="76" spans="1:11" ht="15.95" customHeight="1">
      <c r="A76" s="12" t="s">
        <v>56</v>
      </c>
      <c r="B76" s="24">
        <v>1482297</v>
      </c>
      <c r="C76" s="31">
        <f t="shared" si="5"/>
        <v>45</v>
      </c>
      <c r="D76" s="24">
        <v>136216</v>
      </c>
      <c r="E76" s="31">
        <f t="shared" si="6"/>
        <v>4.0999999999999996</v>
      </c>
      <c r="F76" s="23">
        <v>1372426</v>
      </c>
      <c r="G76" s="31">
        <f t="shared" si="7"/>
        <v>41.7</v>
      </c>
      <c r="H76" s="24">
        <f t="shared" si="8"/>
        <v>300795</v>
      </c>
      <c r="I76" s="32">
        <f t="shared" si="9"/>
        <v>9.1999999999999975</v>
      </c>
      <c r="J76" s="58">
        <v>3291734</v>
      </c>
      <c r="K76" s="33">
        <v>100</v>
      </c>
    </row>
    <row r="77" spans="1:11" ht="15.95" customHeight="1" thickBot="1">
      <c r="A77" s="19" t="s">
        <v>73</v>
      </c>
      <c r="B77" s="27">
        <f>SUM(B54:B76)</f>
        <v>24764440</v>
      </c>
      <c r="C77" s="34">
        <f t="shared" ref="C77:C78" si="10">ROUND(B77/J77*100,1)</f>
        <v>36</v>
      </c>
      <c r="D77" s="27">
        <f>SUM(D54:D76)</f>
        <v>4414300</v>
      </c>
      <c r="E77" s="34">
        <f t="shared" si="6"/>
        <v>6.4</v>
      </c>
      <c r="F77" s="27">
        <f>SUM(F54:F76)</f>
        <v>33717744</v>
      </c>
      <c r="G77" s="34">
        <f t="shared" si="7"/>
        <v>49</v>
      </c>
      <c r="H77" s="27">
        <f>SUM(H54:H76)</f>
        <v>5964741</v>
      </c>
      <c r="I77" s="35">
        <f t="shared" si="9"/>
        <v>8.6</v>
      </c>
      <c r="J77" s="41">
        <f>B77+F77+H77+D77</f>
        <v>68861225</v>
      </c>
      <c r="K77" s="36">
        <v>100</v>
      </c>
    </row>
    <row r="78" spans="1:11" ht="15.95" customHeight="1" thickTop="1" thickBot="1">
      <c r="A78" s="15" t="s">
        <v>74</v>
      </c>
      <c r="B78" s="25">
        <f>B46+B77</f>
        <v>515749067</v>
      </c>
      <c r="C78" s="37">
        <f t="shared" si="10"/>
        <v>42.5</v>
      </c>
      <c r="D78" s="25">
        <f>D46+D77</f>
        <v>69719038</v>
      </c>
      <c r="E78" s="37">
        <f t="shared" si="6"/>
        <v>5.8</v>
      </c>
      <c r="F78" s="25">
        <f>F46+F77</f>
        <v>478866772</v>
      </c>
      <c r="G78" s="37">
        <f t="shared" si="7"/>
        <v>39.5</v>
      </c>
      <c r="H78" s="25">
        <f>H46+H77</f>
        <v>148059224</v>
      </c>
      <c r="I78" s="38">
        <f t="shared" si="9"/>
        <v>12.2</v>
      </c>
      <c r="J78" s="39">
        <f>B78+F78+H78+D78</f>
        <v>1212394101</v>
      </c>
      <c r="K78" s="40">
        <v>100</v>
      </c>
    </row>
    <row r="79" spans="1:11" ht="13.5" customHeight="1">
      <c r="A79" s="6" t="s">
        <v>76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</row>
  </sheetData>
  <mergeCells count="30"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  <mergeCell ref="G4:G5"/>
    <mergeCell ref="H4:H5"/>
    <mergeCell ref="I4:I5"/>
    <mergeCell ref="J4:J5"/>
    <mergeCell ref="K4:K5"/>
    <mergeCell ref="B51:C51"/>
    <mergeCell ref="D51:E51"/>
    <mergeCell ref="F51:G51"/>
    <mergeCell ref="H51:I51"/>
    <mergeCell ref="J51:K51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</mergeCells>
  <phoneticPr fontId="2"/>
  <pageMargins left="0.51181102362204722" right="0.43307086614173229" top="0.98425196850393704" bottom="0.98425196850393704" header="0.51181102362204722" footer="0.51181102362204722"/>
  <pageSetup paperSize="9" firstPageNumber="278" orientation="portrait" useFirstPageNumber="1" r:id="rId1"/>
  <headerFooter differentOddEven="1" scaleWithDoc="0" alignWithMargins="0">
    <oddHeader>&amp;L&amp;14Ⅰ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1(4)第2表税目別収入済額（令和４年度）</vt:lpstr>
      <vt:lpstr>'1(4)第2表税目別収入済額（令和４年度）'!Print_Area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2024-02-02T04:51:50Z</cp:lastPrinted>
  <dcterms:created xsi:type="dcterms:W3CDTF">2010-03-17T06:20:59Z</dcterms:created>
  <dcterms:modified xsi:type="dcterms:W3CDTF">2024-02-06T01:25:45Z</dcterms:modified>
</cp:coreProperties>
</file>