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defaultThemeVersion="166925"/>
  <mc:AlternateContent xmlns:mc="http://schemas.openxmlformats.org/markup-compatibility/2006">
    <mc:Choice Requires="x15">
      <x15ac:absPath xmlns:x15ac="http://schemas.microsoft.com/office/spreadsheetml/2010/11/ac" url="C:\Users\114095\Box\【02_課所共有】01_09_交通政策課\R05年度\01交通企画・バス担当\08_バス\08_08_地域公共交通運行継続支援事業\08_08_010_地域公共交通運行継続支援事業\0512定例会\20 補助要綱\要領・マニュアル\"/>
    </mc:Choice>
  </mc:AlternateContent>
  <xr:revisionPtr revIDLastSave="0" documentId="13_ncr:1_{0E631673-2002-4CAD-A755-09A9DA956915}" xr6:coauthVersionLast="36" xr6:coauthVersionMax="36" xr10:uidLastSave="{00000000-0000-0000-0000-000000000000}"/>
  <bookViews>
    <workbookView xWindow="0" yWindow="0" windowWidth="15345" windowHeight="4605" tabRatio="741" xr2:uid="{CEF353D3-F7F1-4155-AD91-ED648854A6C6}"/>
  </bookViews>
  <sheets>
    <sheet name="記入例" sheetId="30" r:id="rId1"/>
    <sheet name="計算シート①（～100台）" sheetId="8" r:id="rId2"/>
    <sheet name="計算シート②（101～200台）" sheetId="22" r:id="rId3"/>
    <sheet name="計算シート③（201～300台）" sheetId="23" r:id="rId4"/>
    <sheet name="計算シート④（301～400台）" sheetId="24" r:id="rId5"/>
    <sheet name="計算シート⑤（401～500台）" sheetId="25" r:id="rId6"/>
    <sheet name="リスト" sheetId="21" state="hidden" r:id="rId7"/>
    <sheet name="確認用シート" sheetId="26" state="hidden" r:id="rId8"/>
    <sheet name="＜電子申請サービスを利用できない場合＞申請書様式" sheetId="29" r:id="rId9"/>
  </sheets>
  <definedNames>
    <definedName name="_xlnm.Print_Area" localSheetId="1">'計算シート①（～100台）'!$A$1:$E$112</definedName>
    <definedName name="_xlnm.Print_Area" localSheetId="2">'計算シート②（101～200台）'!$A$1:$E$107</definedName>
    <definedName name="_xlnm.Print_Area" localSheetId="3">'計算シート③（201～300台）'!$A$1:$E$107</definedName>
    <definedName name="_xlnm.Print_Area" localSheetId="4">'計算シート④（301～400台）'!$A$1:$E$107</definedName>
    <definedName name="_xlnm.Print_Area" localSheetId="5">'計算シート⑤（401～500台）'!$A$1:$E$107</definedName>
    <definedName name="_xlnm.Print_Titles" localSheetId="1">'計算シート①（～100台）'!$10:$10</definedName>
    <definedName name="_xlnm.Print_Titles" localSheetId="2">'計算シート②（101～200台）'!$5:$5</definedName>
    <definedName name="_xlnm.Print_Titles" localSheetId="3">'計算シート③（201～300台）'!$5:$5</definedName>
    <definedName name="_xlnm.Print_Titles" localSheetId="4">'計算シート④（301～400台）'!$5:$5</definedName>
    <definedName name="_xlnm.Print_Titles" localSheetId="5">'計算シート⑤（401～500台）'!$5:$5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5" i="8" l="1"/>
  <c r="C16" i="8" l="1"/>
  <c r="C17" i="8"/>
  <c r="C18" i="8"/>
  <c r="C19" i="8"/>
  <c r="C20" i="8"/>
  <c r="C21" i="8"/>
  <c r="C22" i="8"/>
  <c r="C23" i="8"/>
  <c r="C24" i="8"/>
  <c r="C25" i="8"/>
  <c r="C26" i="8"/>
  <c r="C27" i="8"/>
  <c r="C28" i="8"/>
  <c r="C29" i="8"/>
  <c r="C30" i="8"/>
  <c r="C31" i="8"/>
  <c r="C32" i="8"/>
  <c r="C33" i="8"/>
  <c r="C34" i="8"/>
  <c r="C35" i="8"/>
  <c r="C36" i="8"/>
  <c r="C37" i="8"/>
  <c r="C38" i="8"/>
  <c r="C39" i="8"/>
  <c r="C40" i="8"/>
  <c r="C41" i="8"/>
  <c r="C42" i="8"/>
  <c r="C43" i="8"/>
  <c r="C44" i="8"/>
  <c r="C45" i="8"/>
  <c r="C46" i="8"/>
  <c r="C47" i="8"/>
  <c r="C48" i="8"/>
  <c r="C49" i="8"/>
  <c r="C50" i="8"/>
  <c r="C51" i="8"/>
  <c r="C52" i="8"/>
  <c r="C53" i="8"/>
  <c r="C54" i="8"/>
  <c r="C55" i="8"/>
  <c r="C56" i="8"/>
  <c r="C57" i="8"/>
  <c r="C58" i="8"/>
  <c r="C59" i="8"/>
  <c r="C60" i="8"/>
  <c r="C61" i="8"/>
  <c r="C62" i="8"/>
  <c r="C63" i="8"/>
  <c r="C64" i="8"/>
  <c r="C65" i="8"/>
  <c r="C66" i="8"/>
  <c r="C67" i="8"/>
  <c r="C68" i="8"/>
  <c r="C69" i="8"/>
  <c r="C70" i="8"/>
  <c r="C71" i="8"/>
  <c r="C72" i="8"/>
  <c r="C73" i="8"/>
  <c r="C74" i="8"/>
  <c r="C75" i="8"/>
  <c r="C76" i="8"/>
  <c r="C77" i="8"/>
  <c r="C78" i="8"/>
  <c r="C79" i="8"/>
  <c r="C80" i="8"/>
  <c r="C81" i="8"/>
  <c r="C82" i="8"/>
  <c r="C83" i="8"/>
  <c r="C84" i="8"/>
  <c r="C85" i="8"/>
  <c r="C86" i="8"/>
  <c r="C87" i="8"/>
  <c r="C88" i="8"/>
  <c r="C89" i="8"/>
  <c r="C90" i="8"/>
  <c r="C91" i="8"/>
  <c r="C92" i="8"/>
  <c r="C93" i="8"/>
  <c r="C94" i="8"/>
  <c r="C95" i="8"/>
  <c r="C96" i="8"/>
  <c r="C97" i="8"/>
  <c r="C98" i="8"/>
  <c r="C99" i="8"/>
  <c r="C100" i="8"/>
  <c r="C101" i="8"/>
  <c r="C102" i="8"/>
  <c r="C103" i="8"/>
  <c r="C104" i="8"/>
  <c r="C105" i="8"/>
  <c r="C106" i="8"/>
  <c r="C107" i="8"/>
  <c r="C108" i="8"/>
  <c r="D2" i="8" l="1"/>
  <c r="B7" i="8"/>
  <c r="G5" i="29" l="1"/>
  <c r="C39" i="29"/>
  <c r="C38" i="29"/>
  <c r="C37" i="29"/>
  <c r="C36" i="29"/>
  <c r="G33" i="29"/>
  <c r="D22" i="29"/>
  <c r="D21" i="29"/>
  <c r="F20" i="29"/>
  <c r="C20" i="29"/>
  <c r="F19" i="29"/>
  <c r="C19" i="29"/>
  <c r="F18" i="29"/>
  <c r="C18" i="29"/>
  <c r="G6" i="29"/>
  <c r="G4" i="29"/>
  <c r="G3" i="29"/>
  <c r="G2" i="29"/>
  <c r="B4" i="8" l="1"/>
  <c r="B2" i="8"/>
  <c r="C3" i="26"/>
  <c r="C4" i="26"/>
  <c r="C5" i="26"/>
  <c r="C6" i="26"/>
  <c r="D6" i="26" s="1"/>
  <c r="C7" i="26"/>
  <c r="C8" i="26"/>
  <c r="D8" i="26" s="1"/>
  <c r="C9" i="26"/>
  <c r="C10" i="26"/>
  <c r="D10" i="26" s="1"/>
  <c r="C11" i="26"/>
  <c r="C12" i="26"/>
  <c r="D12" i="26" s="1"/>
  <c r="C13" i="26"/>
  <c r="C14" i="26"/>
  <c r="D14" i="26" s="1"/>
  <c r="C15" i="26"/>
  <c r="C16" i="26"/>
  <c r="D16" i="26" s="1"/>
  <c r="C2" i="26"/>
  <c r="D2" i="26" s="1"/>
  <c r="C17" i="26"/>
  <c r="D17" i="26" s="1"/>
  <c r="C18" i="26"/>
  <c r="C19" i="26"/>
  <c r="D19" i="26" s="1"/>
  <c r="C403" i="26"/>
  <c r="D403" i="26" s="1"/>
  <c r="C404" i="26"/>
  <c r="D404" i="26" s="1"/>
  <c r="C405" i="26"/>
  <c r="D405" i="26" s="1"/>
  <c r="C406" i="26"/>
  <c r="D406" i="26" s="1"/>
  <c r="C407" i="26"/>
  <c r="D407" i="26" s="1"/>
  <c r="C408" i="26"/>
  <c r="D408" i="26" s="1"/>
  <c r="C409" i="26"/>
  <c r="D409" i="26" s="1"/>
  <c r="C410" i="26"/>
  <c r="D410" i="26" s="1"/>
  <c r="C411" i="26"/>
  <c r="D411" i="26" s="1"/>
  <c r="C412" i="26"/>
  <c r="D412" i="26" s="1"/>
  <c r="C413" i="26"/>
  <c r="D413" i="26" s="1"/>
  <c r="C414" i="26"/>
  <c r="D414" i="26" s="1"/>
  <c r="C415" i="26"/>
  <c r="D415" i="26" s="1"/>
  <c r="C416" i="26"/>
  <c r="D416" i="26" s="1"/>
  <c r="C417" i="26"/>
  <c r="D417" i="26" s="1"/>
  <c r="C418" i="26"/>
  <c r="D418" i="26" s="1"/>
  <c r="C419" i="26"/>
  <c r="D419" i="26" s="1"/>
  <c r="C420" i="26"/>
  <c r="D420" i="26" s="1"/>
  <c r="C421" i="26"/>
  <c r="C422" i="26"/>
  <c r="C423" i="26"/>
  <c r="D423" i="26" s="1"/>
  <c r="C424" i="26"/>
  <c r="D424" i="26" s="1"/>
  <c r="C425" i="26"/>
  <c r="D425" i="26" s="1"/>
  <c r="C426" i="26"/>
  <c r="D426" i="26" s="1"/>
  <c r="C427" i="26"/>
  <c r="D427" i="26" s="1"/>
  <c r="C428" i="26"/>
  <c r="D428" i="26" s="1"/>
  <c r="C429" i="26"/>
  <c r="D429" i="26" s="1"/>
  <c r="C430" i="26"/>
  <c r="D430" i="26" s="1"/>
  <c r="C431" i="26"/>
  <c r="D431" i="26" s="1"/>
  <c r="C432" i="26"/>
  <c r="D432" i="26" s="1"/>
  <c r="C433" i="26"/>
  <c r="D433" i="26" s="1"/>
  <c r="C434" i="26"/>
  <c r="D434" i="26" s="1"/>
  <c r="C435" i="26"/>
  <c r="D435" i="26" s="1"/>
  <c r="C436" i="26"/>
  <c r="D436" i="26" s="1"/>
  <c r="C437" i="26"/>
  <c r="D437" i="26" s="1"/>
  <c r="C438" i="26"/>
  <c r="D438" i="26" s="1"/>
  <c r="C439" i="26"/>
  <c r="D439" i="26" s="1"/>
  <c r="C440" i="26"/>
  <c r="D440" i="26" s="1"/>
  <c r="C441" i="26"/>
  <c r="D441" i="26" s="1"/>
  <c r="C442" i="26"/>
  <c r="D442" i="26" s="1"/>
  <c r="C443" i="26"/>
  <c r="D443" i="26" s="1"/>
  <c r="C444" i="26"/>
  <c r="D444" i="26" s="1"/>
  <c r="C445" i="26"/>
  <c r="D445" i="26" s="1"/>
  <c r="C446" i="26"/>
  <c r="D446" i="26" s="1"/>
  <c r="C447" i="26"/>
  <c r="D447" i="26" s="1"/>
  <c r="C448" i="26"/>
  <c r="D448" i="26" s="1"/>
  <c r="C449" i="26"/>
  <c r="D449" i="26" s="1"/>
  <c r="C450" i="26"/>
  <c r="D450" i="26" s="1"/>
  <c r="C451" i="26"/>
  <c r="D451" i="26" s="1"/>
  <c r="C452" i="26"/>
  <c r="D452" i="26" s="1"/>
  <c r="C453" i="26"/>
  <c r="D453" i="26" s="1"/>
  <c r="C454" i="26"/>
  <c r="D454" i="26" s="1"/>
  <c r="C455" i="26"/>
  <c r="D455" i="26" s="1"/>
  <c r="C456" i="26"/>
  <c r="D456" i="26" s="1"/>
  <c r="C457" i="26"/>
  <c r="D457" i="26" s="1"/>
  <c r="C458" i="26"/>
  <c r="D458" i="26" s="1"/>
  <c r="C459" i="26"/>
  <c r="D459" i="26" s="1"/>
  <c r="C460" i="26"/>
  <c r="D460" i="26" s="1"/>
  <c r="C461" i="26"/>
  <c r="D461" i="26" s="1"/>
  <c r="C462" i="26"/>
  <c r="D462" i="26" s="1"/>
  <c r="C463" i="26"/>
  <c r="D463" i="26" s="1"/>
  <c r="C464" i="26"/>
  <c r="D464" i="26" s="1"/>
  <c r="C465" i="26"/>
  <c r="D465" i="26" s="1"/>
  <c r="C466" i="26"/>
  <c r="D466" i="26" s="1"/>
  <c r="C467" i="26"/>
  <c r="D467" i="26" s="1"/>
  <c r="C468" i="26"/>
  <c r="D468" i="26" s="1"/>
  <c r="C469" i="26"/>
  <c r="D469" i="26" s="1"/>
  <c r="C470" i="26"/>
  <c r="D470" i="26" s="1"/>
  <c r="C471" i="26"/>
  <c r="D471" i="26" s="1"/>
  <c r="C472" i="26"/>
  <c r="D472" i="26" s="1"/>
  <c r="C473" i="26"/>
  <c r="D473" i="26" s="1"/>
  <c r="C474" i="26"/>
  <c r="D474" i="26" s="1"/>
  <c r="C475" i="26"/>
  <c r="D475" i="26" s="1"/>
  <c r="C476" i="26"/>
  <c r="D476" i="26" s="1"/>
  <c r="C477" i="26"/>
  <c r="D477" i="26" s="1"/>
  <c r="C478" i="26"/>
  <c r="D478" i="26" s="1"/>
  <c r="C479" i="26"/>
  <c r="D479" i="26" s="1"/>
  <c r="C480" i="26"/>
  <c r="D480" i="26" s="1"/>
  <c r="C481" i="26"/>
  <c r="D481" i="26" s="1"/>
  <c r="C482" i="26"/>
  <c r="D482" i="26" s="1"/>
  <c r="C483" i="26"/>
  <c r="D483" i="26" s="1"/>
  <c r="C484" i="26"/>
  <c r="D484" i="26" s="1"/>
  <c r="C485" i="26"/>
  <c r="D485" i="26" s="1"/>
  <c r="C486" i="26"/>
  <c r="D486" i="26" s="1"/>
  <c r="C487" i="26"/>
  <c r="D487" i="26" s="1"/>
  <c r="C488" i="26"/>
  <c r="D488" i="26" s="1"/>
  <c r="C489" i="26"/>
  <c r="D489" i="26" s="1"/>
  <c r="C490" i="26"/>
  <c r="D490" i="26" s="1"/>
  <c r="C491" i="26"/>
  <c r="D491" i="26" s="1"/>
  <c r="C492" i="26"/>
  <c r="D492" i="26" s="1"/>
  <c r="C493" i="26"/>
  <c r="D493" i="26" s="1"/>
  <c r="C494" i="26"/>
  <c r="D494" i="26" s="1"/>
  <c r="C495" i="26"/>
  <c r="D495" i="26" s="1"/>
  <c r="C496" i="26"/>
  <c r="D496" i="26" s="1"/>
  <c r="C497" i="26"/>
  <c r="D497" i="26" s="1"/>
  <c r="C498" i="26"/>
  <c r="D498" i="26" s="1"/>
  <c r="C499" i="26"/>
  <c r="D499" i="26" s="1"/>
  <c r="C500" i="26"/>
  <c r="D500" i="26" s="1"/>
  <c r="C501" i="26"/>
  <c r="D501" i="26" s="1"/>
  <c r="C402" i="26"/>
  <c r="D402" i="26" s="1"/>
  <c r="C303" i="26"/>
  <c r="D303" i="26" s="1"/>
  <c r="C304" i="26"/>
  <c r="D304" i="26" s="1"/>
  <c r="C305" i="26"/>
  <c r="D305" i="26" s="1"/>
  <c r="C306" i="26"/>
  <c r="D306" i="26" s="1"/>
  <c r="C307" i="26"/>
  <c r="D307" i="26" s="1"/>
  <c r="C308" i="26"/>
  <c r="C309" i="26"/>
  <c r="D309" i="26" s="1"/>
  <c r="C310" i="26"/>
  <c r="D310" i="26" s="1"/>
  <c r="C311" i="26"/>
  <c r="D311" i="26" s="1"/>
  <c r="C312" i="26"/>
  <c r="D312" i="26" s="1"/>
  <c r="C313" i="26"/>
  <c r="D313" i="26" s="1"/>
  <c r="C314" i="26"/>
  <c r="D314" i="26" s="1"/>
  <c r="C315" i="26"/>
  <c r="D315" i="26" s="1"/>
  <c r="C316" i="26"/>
  <c r="D316" i="26" s="1"/>
  <c r="C317" i="26"/>
  <c r="D317" i="26" s="1"/>
  <c r="C318" i="26"/>
  <c r="D318" i="26" s="1"/>
  <c r="C319" i="26"/>
  <c r="D319" i="26" s="1"/>
  <c r="C320" i="26"/>
  <c r="D320" i="26" s="1"/>
  <c r="C321" i="26"/>
  <c r="D321" i="26" s="1"/>
  <c r="C322" i="26"/>
  <c r="D322" i="26" s="1"/>
  <c r="C323" i="26"/>
  <c r="D323" i="26" s="1"/>
  <c r="C324" i="26"/>
  <c r="D324" i="26" s="1"/>
  <c r="C325" i="26"/>
  <c r="D325" i="26" s="1"/>
  <c r="C326" i="26"/>
  <c r="D326" i="26" s="1"/>
  <c r="C327" i="26"/>
  <c r="D327" i="26" s="1"/>
  <c r="C328" i="26"/>
  <c r="D328" i="26" s="1"/>
  <c r="C329" i="26"/>
  <c r="D329" i="26" s="1"/>
  <c r="C330" i="26"/>
  <c r="D330" i="26" s="1"/>
  <c r="C331" i="26"/>
  <c r="D331" i="26" s="1"/>
  <c r="C332" i="26"/>
  <c r="D332" i="26" s="1"/>
  <c r="C333" i="26"/>
  <c r="D333" i="26" s="1"/>
  <c r="C334" i="26"/>
  <c r="D334" i="26" s="1"/>
  <c r="C335" i="26"/>
  <c r="D335" i="26" s="1"/>
  <c r="C336" i="26"/>
  <c r="D336" i="26" s="1"/>
  <c r="C337" i="26"/>
  <c r="D337" i="26" s="1"/>
  <c r="C338" i="26"/>
  <c r="D338" i="26" s="1"/>
  <c r="C339" i="26"/>
  <c r="D339" i="26" s="1"/>
  <c r="C340" i="26"/>
  <c r="D340" i="26" s="1"/>
  <c r="C341" i="26"/>
  <c r="D341" i="26" s="1"/>
  <c r="C342" i="26"/>
  <c r="D342" i="26" s="1"/>
  <c r="C343" i="26"/>
  <c r="D343" i="26" s="1"/>
  <c r="C344" i="26"/>
  <c r="D344" i="26" s="1"/>
  <c r="C345" i="26"/>
  <c r="D345" i="26" s="1"/>
  <c r="C346" i="26"/>
  <c r="D346" i="26" s="1"/>
  <c r="C347" i="26"/>
  <c r="D347" i="26" s="1"/>
  <c r="C348" i="26"/>
  <c r="D348" i="26" s="1"/>
  <c r="C349" i="26"/>
  <c r="D349" i="26" s="1"/>
  <c r="C350" i="26"/>
  <c r="D350" i="26" s="1"/>
  <c r="C351" i="26"/>
  <c r="D351" i="26" s="1"/>
  <c r="C352" i="26"/>
  <c r="D352" i="26" s="1"/>
  <c r="C353" i="26"/>
  <c r="D353" i="26" s="1"/>
  <c r="C354" i="26"/>
  <c r="D354" i="26" s="1"/>
  <c r="C355" i="26"/>
  <c r="D355" i="26" s="1"/>
  <c r="C356" i="26"/>
  <c r="D356" i="26" s="1"/>
  <c r="C357" i="26"/>
  <c r="D357" i="26" s="1"/>
  <c r="C358" i="26"/>
  <c r="D358" i="26" s="1"/>
  <c r="C359" i="26"/>
  <c r="D359" i="26" s="1"/>
  <c r="C360" i="26"/>
  <c r="D360" i="26" s="1"/>
  <c r="C361" i="26"/>
  <c r="D361" i="26" s="1"/>
  <c r="C362" i="26"/>
  <c r="D362" i="26" s="1"/>
  <c r="C363" i="26"/>
  <c r="D363" i="26" s="1"/>
  <c r="C364" i="26"/>
  <c r="D364" i="26" s="1"/>
  <c r="C365" i="26"/>
  <c r="D365" i="26" s="1"/>
  <c r="C366" i="26"/>
  <c r="D366" i="26" s="1"/>
  <c r="C367" i="26"/>
  <c r="D367" i="26" s="1"/>
  <c r="C368" i="26"/>
  <c r="D368" i="26" s="1"/>
  <c r="C369" i="26"/>
  <c r="D369" i="26" s="1"/>
  <c r="C370" i="26"/>
  <c r="D370" i="26" s="1"/>
  <c r="C371" i="26"/>
  <c r="D371" i="26" s="1"/>
  <c r="C372" i="26"/>
  <c r="D372" i="26" s="1"/>
  <c r="C373" i="26"/>
  <c r="D373" i="26" s="1"/>
  <c r="C374" i="26"/>
  <c r="D374" i="26" s="1"/>
  <c r="C375" i="26"/>
  <c r="D375" i="26" s="1"/>
  <c r="C376" i="26"/>
  <c r="D376" i="26" s="1"/>
  <c r="C377" i="26"/>
  <c r="D377" i="26" s="1"/>
  <c r="C378" i="26"/>
  <c r="D378" i="26" s="1"/>
  <c r="C379" i="26"/>
  <c r="D379" i="26" s="1"/>
  <c r="C380" i="26"/>
  <c r="D380" i="26" s="1"/>
  <c r="C381" i="26"/>
  <c r="D381" i="26" s="1"/>
  <c r="C382" i="26"/>
  <c r="D382" i="26" s="1"/>
  <c r="C383" i="26"/>
  <c r="D383" i="26" s="1"/>
  <c r="C384" i="26"/>
  <c r="D384" i="26" s="1"/>
  <c r="C385" i="26"/>
  <c r="D385" i="26" s="1"/>
  <c r="C386" i="26"/>
  <c r="D386" i="26" s="1"/>
  <c r="C387" i="26"/>
  <c r="D387" i="26" s="1"/>
  <c r="C388" i="26"/>
  <c r="D388" i="26" s="1"/>
  <c r="C389" i="26"/>
  <c r="D389" i="26" s="1"/>
  <c r="C390" i="26"/>
  <c r="D390" i="26" s="1"/>
  <c r="C391" i="26"/>
  <c r="D391" i="26" s="1"/>
  <c r="C392" i="26"/>
  <c r="D392" i="26" s="1"/>
  <c r="C393" i="26"/>
  <c r="D393" i="26" s="1"/>
  <c r="C394" i="26"/>
  <c r="D394" i="26" s="1"/>
  <c r="C395" i="26"/>
  <c r="D395" i="26" s="1"/>
  <c r="C396" i="26"/>
  <c r="D396" i="26" s="1"/>
  <c r="C397" i="26"/>
  <c r="D397" i="26" s="1"/>
  <c r="C398" i="26"/>
  <c r="D398" i="26" s="1"/>
  <c r="C399" i="26"/>
  <c r="D399" i="26" s="1"/>
  <c r="C400" i="26"/>
  <c r="D400" i="26" s="1"/>
  <c r="C401" i="26"/>
  <c r="D401" i="26" s="1"/>
  <c r="C302" i="26"/>
  <c r="D302" i="26" s="1"/>
  <c r="C203" i="26"/>
  <c r="D203" i="26" s="1"/>
  <c r="C204" i="26"/>
  <c r="D204" i="26" s="1"/>
  <c r="C205" i="26"/>
  <c r="D205" i="26" s="1"/>
  <c r="C206" i="26"/>
  <c r="C207" i="26"/>
  <c r="D207" i="26" s="1"/>
  <c r="C208" i="26"/>
  <c r="D208" i="26" s="1"/>
  <c r="C209" i="26"/>
  <c r="D209" i="26" s="1"/>
  <c r="C210" i="26"/>
  <c r="D210" i="26" s="1"/>
  <c r="C211" i="26"/>
  <c r="D211" i="26" s="1"/>
  <c r="C212" i="26"/>
  <c r="D212" i="26" s="1"/>
  <c r="C213" i="26"/>
  <c r="D213" i="26" s="1"/>
  <c r="C214" i="26"/>
  <c r="D214" i="26" s="1"/>
  <c r="C215" i="26"/>
  <c r="D215" i="26" s="1"/>
  <c r="C216" i="26"/>
  <c r="D216" i="26" s="1"/>
  <c r="C217" i="26"/>
  <c r="D217" i="26" s="1"/>
  <c r="C218" i="26"/>
  <c r="D218" i="26" s="1"/>
  <c r="C219" i="26"/>
  <c r="D219" i="26" s="1"/>
  <c r="C220" i="26"/>
  <c r="D220" i="26" s="1"/>
  <c r="C221" i="26"/>
  <c r="D221" i="26" s="1"/>
  <c r="C222" i="26"/>
  <c r="D222" i="26" s="1"/>
  <c r="C223" i="26"/>
  <c r="D223" i="26" s="1"/>
  <c r="C224" i="26"/>
  <c r="D224" i="26" s="1"/>
  <c r="C225" i="26"/>
  <c r="D225" i="26" s="1"/>
  <c r="C226" i="26"/>
  <c r="D226" i="26" s="1"/>
  <c r="C227" i="26"/>
  <c r="D227" i="26" s="1"/>
  <c r="C228" i="26"/>
  <c r="D228" i="26" s="1"/>
  <c r="C229" i="26"/>
  <c r="D229" i="26" s="1"/>
  <c r="C230" i="26"/>
  <c r="D230" i="26" s="1"/>
  <c r="C231" i="26"/>
  <c r="D231" i="26" s="1"/>
  <c r="C232" i="26"/>
  <c r="D232" i="26" s="1"/>
  <c r="C233" i="26"/>
  <c r="D233" i="26" s="1"/>
  <c r="C234" i="26"/>
  <c r="D234" i="26" s="1"/>
  <c r="C235" i="26"/>
  <c r="D235" i="26" s="1"/>
  <c r="C236" i="26"/>
  <c r="D236" i="26" s="1"/>
  <c r="C237" i="26"/>
  <c r="D237" i="26" s="1"/>
  <c r="C238" i="26"/>
  <c r="D238" i="26" s="1"/>
  <c r="C239" i="26"/>
  <c r="D239" i="26" s="1"/>
  <c r="C240" i="26"/>
  <c r="D240" i="26" s="1"/>
  <c r="C241" i="26"/>
  <c r="D241" i="26" s="1"/>
  <c r="C242" i="26"/>
  <c r="D242" i="26" s="1"/>
  <c r="C243" i="26"/>
  <c r="D243" i="26" s="1"/>
  <c r="C244" i="26"/>
  <c r="D244" i="26" s="1"/>
  <c r="C245" i="26"/>
  <c r="D245" i="26" s="1"/>
  <c r="C246" i="26"/>
  <c r="D246" i="26" s="1"/>
  <c r="C247" i="26"/>
  <c r="D247" i="26" s="1"/>
  <c r="C248" i="26"/>
  <c r="D248" i="26" s="1"/>
  <c r="C249" i="26"/>
  <c r="D249" i="26" s="1"/>
  <c r="C250" i="26"/>
  <c r="D250" i="26" s="1"/>
  <c r="C251" i="26"/>
  <c r="D251" i="26" s="1"/>
  <c r="C252" i="26"/>
  <c r="D252" i="26" s="1"/>
  <c r="C253" i="26"/>
  <c r="D253" i="26" s="1"/>
  <c r="C254" i="26"/>
  <c r="D254" i="26" s="1"/>
  <c r="C255" i="26"/>
  <c r="D255" i="26" s="1"/>
  <c r="C256" i="26"/>
  <c r="D256" i="26" s="1"/>
  <c r="C257" i="26"/>
  <c r="D257" i="26" s="1"/>
  <c r="C258" i="26"/>
  <c r="D258" i="26" s="1"/>
  <c r="C259" i="26"/>
  <c r="D259" i="26" s="1"/>
  <c r="C260" i="26"/>
  <c r="D260" i="26" s="1"/>
  <c r="C261" i="26"/>
  <c r="D261" i="26" s="1"/>
  <c r="C262" i="26"/>
  <c r="D262" i="26" s="1"/>
  <c r="C263" i="26"/>
  <c r="D263" i="26" s="1"/>
  <c r="C264" i="26"/>
  <c r="D264" i="26" s="1"/>
  <c r="C265" i="26"/>
  <c r="D265" i="26" s="1"/>
  <c r="C266" i="26"/>
  <c r="D266" i="26" s="1"/>
  <c r="C267" i="26"/>
  <c r="D267" i="26" s="1"/>
  <c r="C268" i="26"/>
  <c r="D268" i="26" s="1"/>
  <c r="C269" i="26"/>
  <c r="D269" i="26" s="1"/>
  <c r="C270" i="26"/>
  <c r="D270" i="26" s="1"/>
  <c r="C271" i="26"/>
  <c r="D271" i="26" s="1"/>
  <c r="C272" i="26"/>
  <c r="D272" i="26" s="1"/>
  <c r="C273" i="26"/>
  <c r="D273" i="26" s="1"/>
  <c r="C274" i="26"/>
  <c r="D274" i="26" s="1"/>
  <c r="C275" i="26"/>
  <c r="D275" i="26" s="1"/>
  <c r="C276" i="26"/>
  <c r="D276" i="26" s="1"/>
  <c r="C277" i="26"/>
  <c r="D277" i="26" s="1"/>
  <c r="C278" i="26"/>
  <c r="D278" i="26" s="1"/>
  <c r="C279" i="26"/>
  <c r="D279" i="26" s="1"/>
  <c r="C280" i="26"/>
  <c r="D280" i="26" s="1"/>
  <c r="C281" i="26"/>
  <c r="D281" i="26" s="1"/>
  <c r="C282" i="26"/>
  <c r="D282" i="26" s="1"/>
  <c r="C283" i="26"/>
  <c r="D283" i="26" s="1"/>
  <c r="C284" i="26"/>
  <c r="D284" i="26" s="1"/>
  <c r="C285" i="26"/>
  <c r="D285" i="26" s="1"/>
  <c r="C286" i="26"/>
  <c r="D286" i="26" s="1"/>
  <c r="C287" i="26"/>
  <c r="D287" i="26" s="1"/>
  <c r="C288" i="26"/>
  <c r="D288" i="26" s="1"/>
  <c r="C289" i="26"/>
  <c r="D289" i="26" s="1"/>
  <c r="C290" i="26"/>
  <c r="D290" i="26" s="1"/>
  <c r="C291" i="26"/>
  <c r="D291" i="26" s="1"/>
  <c r="C292" i="26"/>
  <c r="D292" i="26" s="1"/>
  <c r="C293" i="26"/>
  <c r="D293" i="26" s="1"/>
  <c r="C294" i="26"/>
  <c r="D294" i="26" s="1"/>
  <c r="C295" i="26"/>
  <c r="D295" i="26" s="1"/>
  <c r="C296" i="26"/>
  <c r="D296" i="26" s="1"/>
  <c r="C297" i="26"/>
  <c r="D297" i="26" s="1"/>
  <c r="C298" i="26"/>
  <c r="D298" i="26" s="1"/>
  <c r="C299" i="26"/>
  <c r="D299" i="26" s="1"/>
  <c r="C300" i="26"/>
  <c r="D300" i="26" s="1"/>
  <c r="C301" i="26"/>
  <c r="D301" i="26" s="1"/>
  <c r="C202" i="26"/>
  <c r="D202" i="26" s="1"/>
  <c r="C201" i="26"/>
  <c r="C200" i="26"/>
  <c r="C199" i="26"/>
  <c r="C198" i="26"/>
  <c r="C197" i="26"/>
  <c r="C196" i="26"/>
  <c r="C195" i="26"/>
  <c r="C194" i="26"/>
  <c r="C193" i="26"/>
  <c r="C192" i="26"/>
  <c r="C191" i="26"/>
  <c r="C190" i="26"/>
  <c r="C189" i="26"/>
  <c r="C188" i="26"/>
  <c r="C187" i="26"/>
  <c r="C186" i="26"/>
  <c r="C185" i="26"/>
  <c r="C184" i="26"/>
  <c r="C183" i="26"/>
  <c r="C182" i="26"/>
  <c r="C181" i="26"/>
  <c r="C180" i="26"/>
  <c r="C179" i="26"/>
  <c r="C178" i="26"/>
  <c r="C177" i="26"/>
  <c r="C176" i="26"/>
  <c r="C175" i="26"/>
  <c r="C174" i="26"/>
  <c r="C173" i="26"/>
  <c r="C172" i="26"/>
  <c r="C171" i="26"/>
  <c r="C170" i="26"/>
  <c r="C169" i="26"/>
  <c r="C168" i="26"/>
  <c r="C167" i="26"/>
  <c r="C166" i="26"/>
  <c r="C165" i="26"/>
  <c r="C164" i="26"/>
  <c r="C163" i="26"/>
  <c r="C162" i="26"/>
  <c r="C161" i="26"/>
  <c r="C160" i="26"/>
  <c r="C159" i="26"/>
  <c r="C158" i="26"/>
  <c r="C157" i="26"/>
  <c r="C156" i="26"/>
  <c r="C155" i="26"/>
  <c r="C154" i="26"/>
  <c r="C153" i="26"/>
  <c r="C152" i="26"/>
  <c r="C151" i="26"/>
  <c r="C150" i="26"/>
  <c r="C149" i="26"/>
  <c r="C148" i="26"/>
  <c r="C147" i="26"/>
  <c r="C146" i="26"/>
  <c r="C145" i="26"/>
  <c r="C144" i="26"/>
  <c r="C143" i="26"/>
  <c r="C142" i="26"/>
  <c r="C141" i="26"/>
  <c r="C140" i="26"/>
  <c r="C139" i="26"/>
  <c r="C138" i="26"/>
  <c r="C137" i="26"/>
  <c r="C136" i="26"/>
  <c r="C135" i="26"/>
  <c r="C134" i="26"/>
  <c r="C133" i="26"/>
  <c r="C132" i="26"/>
  <c r="C131" i="26"/>
  <c r="C130" i="26"/>
  <c r="C129" i="26"/>
  <c r="C128" i="26"/>
  <c r="C127" i="26"/>
  <c r="C126" i="26"/>
  <c r="C125" i="26"/>
  <c r="C124" i="26"/>
  <c r="C123" i="26"/>
  <c r="C122" i="26"/>
  <c r="C121" i="26"/>
  <c r="C120" i="26"/>
  <c r="C119" i="26"/>
  <c r="C118" i="26"/>
  <c r="C117" i="26"/>
  <c r="C116" i="26"/>
  <c r="C115" i="26"/>
  <c r="C114" i="26"/>
  <c r="C113" i="26"/>
  <c r="C112" i="26"/>
  <c r="C111" i="26"/>
  <c r="C110" i="26"/>
  <c r="C109" i="26"/>
  <c r="C108" i="26"/>
  <c r="C107" i="26"/>
  <c r="C106" i="26"/>
  <c r="C105" i="26"/>
  <c r="C104" i="26"/>
  <c r="D104" i="26" s="1"/>
  <c r="C103" i="26"/>
  <c r="C102" i="26"/>
  <c r="C101" i="26"/>
  <c r="C100" i="26"/>
  <c r="C99" i="26"/>
  <c r="C98" i="26"/>
  <c r="C97" i="26"/>
  <c r="C96" i="26"/>
  <c r="C95" i="26"/>
  <c r="C94" i="26"/>
  <c r="C93" i="26"/>
  <c r="C92" i="26"/>
  <c r="C91" i="26"/>
  <c r="C90" i="26"/>
  <c r="C89" i="26"/>
  <c r="C88" i="26"/>
  <c r="C87" i="26"/>
  <c r="C86" i="26"/>
  <c r="C85" i="26"/>
  <c r="C84" i="26"/>
  <c r="C83" i="26"/>
  <c r="C82" i="26"/>
  <c r="C81" i="26"/>
  <c r="C80" i="26"/>
  <c r="C79" i="26"/>
  <c r="C78" i="26"/>
  <c r="C77" i="26"/>
  <c r="C76" i="26"/>
  <c r="C75" i="26"/>
  <c r="C74" i="26"/>
  <c r="C73" i="26"/>
  <c r="C72" i="26"/>
  <c r="C71" i="26"/>
  <c r="C70" i="26"/>
  <c r="C69" i="26"/>
  <c r="C68" i="26"/>
  <c r="C67" i="26"/>
  <c r="C66" i="26"/>
  <c r="C65" i="26"/>
  <c r="C64" i="26"/>
  <c r="C63" i="26"/>
  <c r="C62" i="26"/>
  <c r="C61" i="26"/>
  <c r="C60" i="26"/>
  <c r="C59" i="26"/>
  <c r="C58" i="26"/>
  <c r="C57" i="26"/>
  <c r="C56" i="26"/>
  <c r="C55" i="26"/>
  <c r="C54" i="26"/>
  <c r="C53" i="26"/>
  <c r="C52" i="26"/>
  <c r="C51" i="26"/>
  <c r="C50" i="26"/>
  <c r="C49" i="26"/>
  <c r="C48" i="26"/>
  <c r="C47" i="26"/>
  <c r="C46" i="26"/>
  <c r="C45" i="26"/>
  <c r="C44" i="26"/>
  <c r="C43" i="26"/>
  <c r="C42" i="26"/>
  <c r="C41" i="26"/>
  <c r="C40" i="26"/>
  <c r="C39" i="26"/>
  <c r="C38" i="26"/>
  <c r="C37" i="26"/>
  <c r="C36" i="26"/>
  <c r="C35" i="26"/>
  <c r="C34" i="26"/>
  <c r="C33" i="26"/>
  <c r="C32" i="26"/>
  <c r="C31" i="26"/>
  <c r="C30" i="26"/>
  <c r="C29" i="26"/>
  <c r="C28" i="26"/>
  <c r="C27" i="26"/>
  <c r="C26" i="26"/>
  <c r="C25" i="26"/>
  <c r="C24" i="26"/>
  <c r="C23" i="26"/>
  <c r="C22" i="26"/>
  <c r="D22" i="26" s="1"/>
  <c r="C21" i="26"/>
  <c r="C20" i="26"/>
  <c r="D20" i="26" s="1"/>
  <c r="B6" i="8"/>
  <c r="H107" i="23"/>
  <c r="H107" i="24"/>
  <c r="H107" i="25"/>
  <c r="H107" i="22"/>
  <c r="H112" i="8"/>
  <c r="A3" i="24"/>
  <c r="A3" i="23"/>
  <c r="A3" i="25"/>
  <c r="A3" i="22"/>
  <c r="E3" i="25"/>
  <c r="E3" i="24"/>
  <c r="E3" i="23"/>
  <c r="E3" i="22"/>
  <c r="A107" i="24"/>
  <c r="A107" i="25"/>
  <c r="A107" i="23"/>
  <c r="A107" i="22"/>
  <c r="D106" i="25"/>
  <c r="D105" i="25"/>
  <c r="D104" i="25"/>
  <c r="D103" i="25"/>
  <c r="D102" i="25"/>
  <c r="D101" i="25"/>
  <c r="D100" i="25"/>
  <c r="D99" i="25"/>
  <c r="D98" i="25"/>
  <c r="D97" i="25"/>
  <c r="D96" i="25"/>
  <c r="D95" i="25"/>
  <c r="D94" i="25"/>
  <c r="D93" i="25"/>
  <c r="D92" i="25"/>
  <c r="D91" i="25"/>
  <c r="D90" i="25"/>
  <c r="D89" i="25"/>
  <c r="D88" i="25"/>
  <c r="D87" i="25"/>
  <c r="D86" i="25"/>
  <c r="D85" i="25"/>
  <c r="D84" i="25"/>
  <c r="D83" i="25"/>
  <c r="D82" i="25"/>
  <c r="D81" i="25"/>
  <c r="D80" i="25"/>
  <c r="D79" i="25"/>
  <c r="D78" i="25"/>
  <c r="D77" i="25"/>
  <c r="D76" i="25"/>
  <c r="D75" i="25"/>
  <c r="D74" i="25"/>
  <c r="D73" i="25"/>
  <c r="D72" i="25"/>
  <c r="D71" i="25"/>
  <c r="D70" i="25"/>
  <c r="D69" i="25"/>
  <c r="D68" i="25"/>
  <c r="D67" i="25"/>
  <c r="D66" i="25"/>
  <c r="D65" i="25"/>
  <c r="D64" i="25"/>
  <c r="D63" i="25"/>
  <c r="D62" i="25"/>
  <c r="D61" i="25"/>
  <c r="D60" i="25"/>
  <c r="D59" i="25"/>
  <c r="D58" i="25"/>
  <c r="D57" i="25"/>
  <c r="D56" i="25"/>
  <c r="D55" i="25"/>
  <c r="D54" i="25"/>
  <c r="D53" i="25"/>
  <c r="D52" i="25"/>
  <c r="D51" i="25"/>
  <c r="D50" i="25"/>
  <c r="D49" i="25"/>
  <c r="D48" i="25"/>
  <c r="D47" i="25"/>
  <c r="D46" i="25"/>
  <c r="D45" i="25"/>
  <c r="D44" i="25"/>
  <c r="D43" i="25"/>
  <c r="D42" i="25"/>
  <c r="D41" i="25"/>
  <c r="D40" i="25"/>
  <c r="D39" i="25"/>
  <c r="D38" i="25"/>
  <c r="D37" i="25"/>
  <c r="D36" i="25"/>
  <c r="D35" i="25"/>
  <c r="D34" i="25"/>
  <c r="D33" i="25"/>
  <c r="D32" i="25"/>
  <c r="D31" i="25"/>
  <c r="D30" i="25"/>
  <c r="D29" i="25"/>
  <c r="D28" i="25"/>
  <c r="D25" i="25"/>
  <c r="D24" i="25"/>
  <c r="D23" i="25"/>
  <c r="D22" i="25"/>
  <c r="D21" i="25"/>
  <c r="D20" i="25"/>
  <c r="D19" i="25"/>
  <c r="D18" i="25"/>
  <c r="D17" i="25"/>
  <c r="D16" i="25"/>
  <c r="D15" i="25"/>
  <c r="D14" i="25"/>
  <c r="D13" i="25"/>
  <c r="D12" i="25"/>
  <c r="D11" i="25"/>
  <c r="D10" i="25"/>
  <c r="D9" i="25"/>
  <c r="D8" i="25"/>
  <c r="D105" i="24"/>
  <c r="D104" i="24"/>
  <c r="D103" i="24"/>
  <c r="D102" i="24"/>
  <c r="D101" i="24"/>
  <c r="D100" i="24"/>
  <c r="D99" i="24"/>
  <c r="D98" i="24"/>
  <c r="D97" i="24"/>
  <c r="D96" i="24"/>
  <c r="D95" i="24"/>
  <c r="D94" i="24"/>
  <c r="D93" i="24"/>
  <c r="D92" i="24"/>
  <c r="D91" i="24"/>
  <c r="D90" i="24"/>
  <c r="D89" i="24"/>
  <c r="D88" i="24"/>
  <c r="D87" i="24"/>
  <c r="D86" i="24"/>
  <c r="D85" i="24"/>
  <c r="D84" i="24"/>
  <c r="D83" i="24"/>
  <c r="D82" i="24"/>
  <c r="D81" i="24"/>
  <c r="D80" i="24"/>
  <c r="D79" i="24"/>
  <c r="D78" i="24"/>
  <c r="D77" i="24"/>
  <c r="D76" i="24"/>
  <c r="D75" i="24"/>
  <c r="D74" i="24"/>
  <c r="D73" i="24"/>
  <c r="D72" i="24"/>
  <c r="D71" i="24"/>
  <c r="D70" i="24"/>
  <c r="D69" i="24"/>
  <c r="D68" i="24"/>
  <c r="D67" i="24"/>
  <c r="D66" i="24"/>
  <c r="D65" i="24"/>
  <c r="D64" i="24"/>
  <c r="D63" i="24"/>
  <c r="D62" i="24"/>
  <c r="D61" i="24"/>
  <c r="D60" i="24"/>
  <c r="D59" i="24"/>
  <c r="D58" i="24"/>
  <c r="D57" i="24"/>
  <c r="D56" i="24"/>
  <c r="D55" i="24"/>
  <c r="D54" i="24"/>
  <c r="D53" i="24"/>
  <c r="D52" i="24"/>
  <c r="D51" i="24"/>
  <c r="D50" i="24"/>
  <c r="D49" i="24"/>
  <c r="D48" i="24"/>
  <c r="D47" i="24"/>
  <c r="D46" i="24"/>
  <c r="D45" i="24"/>
  <c r="D44" i="24"/>
  <c r="D43" i="24"/>
  <c r="D42" i="24"/>
  <c r="D41" i="24"/>
  <c r="D40" i="24"/>
  <c r="D39" i="24"/>
  <c r="D38" i="24"/>
  <c r="D37" i="24"/>
  <c r="D36" i="24"/>
  <c r="D35" i="24"/>
  <c r="D34" i="24"/>
  <c r="D33" i="24"/>
  <c r="D32" i="24"/>
  <c r="D31" i="24"/>
  <c r="D30" i="24"/>
  <c r="D29" i="24"/>
  <c r="D28" i="24"/>
  <c r="D27" i="24"/>
  <c r="D26" i="24"/>
  <c r="D25" i="24"/>
  <c r="D24" i="24"/>
  <c r="D23" i="24"/>
  <c r="D22" i="24"/>
  <c r="D21" i="24"/>
  <c r="D20" i="24"/>
  <c r="D19" i="24"/>
  <c r="D18" i="24"/>
  <c r="D17" i="24"/>
  <c r="D16" i="24"/>
  <c r="D15" i="24"/>
  <c r="D14" i="24"/>
  <c r="D11" i="24"/>
  <c r="D10" i="24"/>
  <c r="D9" i="24"/>
  <c r="D8" i="24"/>
  <c r="D422" i="26" l="1"/>
  <c r="D421" i="26"/>
  <c r="D308" i="26"/>
  <c r="D206" i="26"/>
  <c r="D3" i="26"/>
  <c r="D106" i="26"/>
  <c r="D110" i="26"/>
  <c r="D114" i="26"/>
  <c r="D116" i="26"/>
  <c r="D118" i="26"/>
  <c r="D120" i="26"/>
  <c r="D124" i="26"/>
  <c r="D128" i="26"/>
  <c r="D132" i="26"/>
  <c r="D136" i="26"/>
  <c r="D140" i="26"/>
  <c r="D144" i="26"/>
  <c r="D154" i="26"/>
  <c r="D156" i="26"/>
  <c r="D158" i="26"/>
  <c r="D160" i="26"/>
  <c r="D162" i="26"/>
  <c r="D164" i="26"/>
  <c r="D166" i="26"/>
  <c r="D168" i="26"/>
  <c r="D170" i="26"/>
  <c r="D172" i="26"/>
  <c r="D174" i="26"/>
  <c r="D176" i="26"/>
  <c r="D178" i="26"/>
  <c r="D180" i="26"/>
  <c r="D182" i="26"/>
  <c r="D184" i="26"/>
  <c r="D186" i="26"/>
  <c r="D188" i="26"/>
  <c r="D190" i="26"/>
  <c r="D192" i="26"/>
  <c r="D194" i="26"/>
  <c r="D196" i="26"/>
  <c r="D198" i="26"/>
  <c r="D200" i="26"/>
  <c r="D108" i="26"/>
  <c r="D112" i="26"/>
  <c r="D122" i="26"/>
  <c r="D126" i="26"/>
  <c r="D130" i="26"/>
  <c r="D134" i="26"/>
  <c r="D138" i="26"/>
  <c r="D142" i="26"/>
  <c r="D146" i="26"/>
  <c r="D148" i="26"/>
  <c r="D150" i="26"/>
  <c r="D152" i="26"/>
  <c r="D103" i="26"/>
  <c r="D105" i="26"/>
  <c r="D107" i="26"/>
  <c r="D109" i="26"/>
  <c r="D111" i="26"/>
  <c r="D113" i="26"/>
  <c r="D115" i="26"/>
  <c r="D117" i="26"/>
  <c r="D119" i="26"/>
  <c r="D121" i="26"/>
  <c r="D123" i="26"/>
  <c r="D125" i="26"/>
  <c r="D127" i="26"/>
  <c r="D129" i="26"/>
  <c r="D131" i="26"/>
  <c r="D133" i="26"/>
  <c r="D135" i="26"/>
  <c r="D137" i="26"/>
  <c r="D139" i="26"/>
  <c r="D141" i="26"/>
  <c r="D143" i="26"/>
  <c r="D145" i="26"/>
  <c r="D147" i="26"/>
  <c r="D149" i="26"/>
  <c r="D151" i="26"/>
  <c r="D153" i="26"/>
  <c r="D155" i="26"/>
  <c r="D157" i="26"/>
  <c r="D159" i="26"/>
  <c r="D161" i="26"/>
  <c r="D163" i="26"/>
  <c r="D165" i="26"/>
  <c r="D167" i="26"/>
  <c r="D169" i="26"/>
  <c r="D171" i="26"/>
  <c r="D173" i="26"/>
  <c r="D175" i="26"/>
  <c r="D177" i="26"/>
  <c r="D179" i="26"/>
  <c r="D181" i="26"/>
  <c r="D183" i="26"/>
  <c r="D185" i="26"/>
  <c r="D187" i="26"/>
  <c r="D189" i="26"/>
  <c r="D191" i="26"/>
  <c r="D193" i="26"/>
  <c r="D195" i="26"/>
  <c r="D197" i="26"/>
  <c r="D199" i="26"/>
  <c r="D201" i="26"/>
  <c r="D24" i="26"/>
  <c r="D26" i="26"/>
  <c r="D28" i="26"/>
  <c r="D30" i="26"/>
  <c r="D32" i="26"/>
  <c r="D34" i="26"/>
  <c r="D36" i="26"/>
  <c r="D38" i="26"/>
  <c r="D40" i="26"/>
  <c r="D42" i="26"/>
  <c r="D46" i="26"/>
  <c r="D50" i="26"/>
  <c r="D54" i="26"/>
  <c r="D58" i="26"/>
  <c r="D62" i="26"/>
  <c r="D66" i="26"/>
  <c r="D70" i="26"/>
  <c r="D74" i="26"/>
  <c r="D78" i="26"/>
  <c r="D82" i="26"/>
  <c r="D86" i="26"/>
  <c r="D90" i="26"/>
  <c r="D94" i="26"/>
  <c r="D98" i="26"/>
  <c r="D44" i="26"/>
  <c r="D48" i="26"/>
  <c r="D52" i="26"/>
  <c r="D56" i="26"/>
  <c r="D60" i="26"/>
  <c r="D64" i="26"/>
  <c r="D68" i="26"/>
  <c r="D72" i="26"/>
  <c r="D76" i="26"/>
  <c r="D80" i="26"/>
  <c r="D84" i="26"/>
  <c r="D88" i="26"/>
  <c r="D92" i="26"/>
  <c r="D96" i="26"/>
  <c r="D100" i="26"/>
  <c r="D21" i="26"/>
  <c r="D23" i="26"/>
  <c r="D25" i="26"/>
  <c r="D27" i="26"/>
  <c r="D29" i="26"/>
  <c r="D31" i="26"/>
  <c r="D33" i="26"/>
  <c r="D35" i="26"/>
  <c r="D37" i="26"/>
  <c r="D39" i="26"/>
  <c r="D41" i="26"/>
  <c r="D43" i="26"/>
  <c r="D45" i="26"/>
  <c r="D47" i="26"/>
  <c r="D49" i="26"/>
  <c r="D51" i="26"/>
  <c r="D53" i="26"/>
  <c r="D55" i="26"/>
  <c r="D57" i="26"/>
  <c r="D59" i="26"/>
  <c r="D61" i="26"/>
  <c r="D63" i="26"/>
  <c r="D65" i="26"/>
  <c r="D67" i="26"/>
  <c r="D69" i="26"/>
  <c r="D71" i="26"/>
  <c r="D73" i="26"/>
  <c r="D75" i="26"/>
  <c r="D77" i="26"/>
  <c r="D79" i="26"/>
  <c r="D81" i="26"/>
  <c r="D83" i="26"/>
  <c r="D85" i="26"/>
  <c r="D87" i="26"/>
  <c r="D89" i="26"/>
  <c r="D91" i="26"/>
  <c r="D93" i="26"/>
  <c r="D95" i="26"/>
  <c r="D97" i="26"/>
  <c r="D99" i="26"/>
  <c r="D101" i="26"/>
  <c r="D18" i="26"/>
  <c r="D15" i="26"/>
  <c r="D13" i="26"/>
  <c r="D11" i="26"/>
  <c r="D9" i="26"/>
  <c r="D7" i="26"/>
  <c r="D5" i="26"/>
  <c r="D102" i="26"/>
  <c r="D4" i="26"/>
  <c r="E4" i="8"/>
  <c r="D106" i="23"/>
  <c r="D105" i="23"/>
  <c r="D104" i="23"/>
  <c r="D103" i="23"/>
  <c r="D102" i="23"/>
  <c r="D101" i="23"/>
  <c r="D100" i="23"/>
  <c r="D99" i="23"/>
  <c r="D98" i="23"/>
  <c r="D97" i="23"/>
  <c r="D96" i="23"/>
  <c r="D95" i="23"/>
  <c r="D94" i="23"/>
  <c r="D93" i="23"/>
  <c r="D92" i="23"/>
  <c r="D91" i="23"/>
  <c r="D90" i="23"/>
  <c r="D89" i="23"/>
  <c r="D88" i="23"/>
  <c r="D87" i="23"/>
  <c r="D86" i="23"/>
  <c r="D85" i="23"/>
  <c r="D84" i="23"/>
  <c r="D83" i="23"/>
  <c r="D82" i="23"/>
  <c r="D81" i="23"/>
  <c r="D80" i="23"/>
  <c r="D79" i="23"/>
  <c r="D78" i="23"/>
  <c r="D77" i="23"/>
  <c r="D76" i="23"/>
  <c r="D75" i="23"/>
  <c r="D74" i="23"/>
  <c r="D73" i="23"/>
  <c r="D72" i="23"/>
  <c r="D71" i="23"/>
  <c r="D70" i="23"/>
  <c r="D69" i="23"/>
  <c r="D68" i="23"/>
  <c r="D67" i="23"/>
  <c r="D66" i="23"/>
  <c r="D65" i="23"/>
  <c r="D64" i="23"/>
  <c r="D63" i="23"/>
  <c r="D62" i="23"/>
  <c r="D61" i="23"/>
  <c r="D60" i="23"/>
  <c r="D59" i="23"/>
  <c r="D58" i="23"/>
  <c r="D57" i="23"/>
  <c r="D56" i="23"/>
  <c r="D55" i="23"/>
  <c r="D54" i="23"/>
  <c r="D53" i="23"/>
  <c r="D52" i="23"/>
  <c r="D51" i="23"/>
  <c r="D50" i="23"/>
  <c r="D49" i="23"/>
  <c r="D48" i="23"/>
  <c r="D47" i="23"/>
  <c r="D46" i="23"/>
  <c r="D45" i="23"/>
  <c r="D44" i="23"/>
  <c r="D43" i="23"/>
  <c r="D42" i="23"/>
  <c r="D41" i="23"/>
  <c r="D40" i="23"/>
  <c r="D39" i="23"/>
  <c r="D38" i="23"/>
  <c r="D37" i="23"/>
  <c r="D36" i="23"/>
  <c r="D35" i="23"/>
  <c r="D34" i="23"/>
  <c r="D33" i="23"/>
  <c r="D32" i="23"/>
  <c r="D31" i="23"/>
  <c r="D30" i="23"/>
  <c r="D29" i="23"/>
  <c r="D28" i="23"/>
  <c r="D27" i="23"/>
  <c r="D26" i="23"/>
  <c r="D25" i="23"/>
  <c r="D24" i="23"/>
  <c r="D23" i="23"/>
  <c r="D22" i="23"/>
  <c r="D21" i="23"/>
  <c r="D20" i="23"/>
  <c r="D19" i="23"/>
  <c r="D18" i="23"/>
  <c r="D17" i="23"/>
  <c r="D16" i="23"/>
  <c r="D15" i="23"/>
  <c r="D14" i="23"/>
  <c r="D13" i="23"/>
  <c r="D12" i="23"/>
  <c r="D9" i="23"/>
  <c r="D8" i="23"/>
  <c r="D106" i="22"/>
  <c r="D105" i="22"/>
  <c r="D104" i="22"/>
  <c r="D103" i="22"/>
  <c r="D102" i="22"/>
  <c r="D101" i="22"/>
  <c r="D100" i="22"/>
  <c r="D99" i="22"/>
  <c r="D98" i="22"/>
  <c r="D97" i="22"/>
  <c r="D96" i="22"/>
  <c r="D95" i="22"/>
  <c r="D94" i="22"/>
  <c r="D93" i="22"/>
  <c r="D92" i="22"/>
  <c r="D91" i="22"/>
  <c r="D90" i="22"/>
  <c r="D89" i="22"/>
  <c r="D88" i="22"/>
  <c r="D87" i="22"/>
  <c r="D86" i="22"/>
  <c r="D85" i="22"/>
  <c r="D84" i="22"/>
  <c r="D83" i="22"/>
  <c r="D82" i="22"/>
  <c r="D81" i="22"/>
  <c r="D80" i="22"/>
  <c r="D79" i="22"/>
  <c r="D78" i="22"/>
  <c r="D77" i="22"/>
  <c r="D76" i="22"/>
  <c r="D75" i="22"/>
  <c r="D74" i="22"/>
  <c r="D73" i="22"/>
  <c r="D72" i="22"/>
  <c r="D71" i="22"/>
  <c r="D70" i="22"/>
  <c r="D69" i="22"/>
  <c r="D68" i="22"/>
  <c r="D67" i="22"/>
  <c r="D66" i="22"/>
  <c r="D65" i="22"/>
  <c r="D64" i="22"/>
  <c r="D63" i="22"/>
  <c r="D62" i="22"/>
  <c r="D61" i="22"/>
  <c r="D60" i="22"/>
  <c r="D59" i="22"/>
  <c r="D58" i="22"/>
  <c r="D57" i="22"/>
  <c r="D56" i="22"/>
  <c r="D55" i="22"/>
  <c r="D54" i="22"/>
  <c r="D53" i="22"/>
  <c r="D52" i="22"/>
  <c r="D51" i="22"/>
  <c r="D50" i="22"/>
  <c r="D49" i="22"/>
  <c r="D48" i="22"/>
  <c r="D47" i="22"/>
  <c r="D46" i="22"/>
  <c r="D45" i="22"/>
  <c r="D44" i="22"/>
  <c r="D43" i="22"/>
  <c r="D42" i="22"/>
  <c r="D41" i="22"/>
  <c r="D40" i="22"/>
  <c r="D39" i="22"/>
  <c r="D38" i="22"/>
  <c r="D37" i="22"/>
  <c r="D36" i="22"/>
  <c r="D35" i="22"/>
  <c r="D34" i="22"/>
  <c r="D33" i="22"/>
  <c r="D32" i="22"/>
  <c r="D31" i="22"/>
  <c r="D30" i="22"/>
  <c r="D29" i="22"/>
  <c r="D28" i="22"/>
  <c r="D27" i="22"/>
  <c r="D26" i="22"/>
  <c r="D25" i="22"/>
  <c r="D24" i="22"/>
  <c r="D23" i="22"/>
  <c r="D22" i="22"/>
  <c r="D21" i="22"/>
  <c r="D20" i="22"/>
  <c r="D19" i="22"/>
  <c r="D18" i="22"/>
  <c r="D17" i="22"/>
  <c r="D16" i="22"/>
  <c r="D15" i="22"/>
  <c r="D14" i="22"/>
  <c r="D13" i="22"/>
  <c r="D12" i="22"/>
  <c r="D9" i="22"/>
  <c r="D8" i="22"/>
  <c r="D6" i="22"/>
  <c r="D7" i="22" s="1"/>
  <c r="D11" i="22" l="1"/>
  <c r="D10" i="22"/>
  <c r="F2" i="26"/>
  <c r="G2" i="26" s="1"/>
  <c r="A8" i="8" s="1"/>
  <c r="D107" i="22"/>
  <c r="D6" i="25"/>
  <c r="D6" i="24"/>
  <c r="D6" i="23"/>
  <c r="C14" i="8"/>
  <c r="C109" i="8"/>
  <c r="C110" i="8"/>
  <c r="C11" i="8"/>
  <c r="C12" i="8" s="1"/>
  <c r="D12" i="24" l="1"/>
  <c r="D13" i="24"/>
  <c r="D7" i="23"/>
  <c r="D11" i="23"/>
  <c r="D10" i="23"/>
  <c r="D7" i="25"/>
  <c r="D26" i="25"/>
  <c r="D27" i="25"/>
  <c r="C13" i="8"/>
  <c r="D7" i="24"/>
  <c r="D106" i="24"/>
  <c r="C111" i="8"/>
  <c r="D107" i="25" l="1"/>
  <c r="D107" i="23"/>
  <c r="C112" i="8"/>
  <c r="D107" i="24"/>
  <c r="E6" i="8" l="1"/>
  <c r="C15" i="29" s="1"/>
</calcChain>
</file>

<file path=xl/sharedStrings.xml><?xml version="1.0" encoding="utf-8"?>
<sst xmlns="http://schemas.openxmlformats.org/spreadsheetml/2006/main" count="135" uniqueCount="105">
  <si>
    <t>番号</t>
    <rPh sb="0" eb="2">
      <t>バンゴウ</t>
    </rPh>
    <phoneticPr fontId="2"/>
  </si>
  <si>
    <t>自動車登録番号</t>
    <rPh sb="0" eb="3">
      <t>ジドウシャ</t>
    </rPh>
    <rPh sb="3" eb="5">
      <t>トウロク</t>
    </rPh>
    <rPh sb="5" eb="7">
      <t>バンゴウ</t>
    </rPh>
    <phoneticPr fontId="2"/>
  </si>
  <si>
    <t>記入例</t>
    <rPh sb="0" eb="2">
      <t>キニュウ</t>
    </rPh>
    <rPh sb="2" eb="3">
      <t>レイ</t>
    </rPh>
    <phoneticPr fontId="2"/>
  </si>
  <si>
    <t>大宮５０１　あ　１２３４</t>
    <phoneticPr fontId="2"/>
  </si>
  <si>
    <t>事業者区分</t>
    <rPh sb="0" eb="3">
      <t>ジギョウシャ</t>
    </rPh>
    <rPh sb="3" eb="5">
      <t>クブン</t>
    </rPh>
    <phoneticPr fontId="2"/>
  </si>
  <si>
    <t>対象台数</t>
    <rPh sb="0" eb="2">
      <t>タイショウ</t>
    </rPh>
    <rPh sb="2" eb="4">
      <t>ダイスウ</t>
    </rPh>
    <phoneticPr fontId="2"/>
  </si>
  <si>
    <t>乗合バス</t>
    <rPh sb="0" eb="2">
      <t>ノリアイ</t>
    </rPh>
    <phoneticPr fontId="2"/>
  </si>
  <si>
    <t>法人タクシー</t>
    <rPh sb="0" eb="2">
      <t>ホウジン</t>
    </rPh>
    <phoneticPr fontId="2"/>
  </si>
  <si>
    <t>福祉限定タクシー（2台以上）</t>
    <rPh sb="0" eb="2">
      <t>フクシ</t>
    </rPh>
    <rPh sb="2" eb="4">
      <t>ゲンテイ</t>
    </rPh>
    <rPh sb="10" eb="13">
      <t>ダイイジョウ</t>
    </rPh>
    <phoneticPr fontId="2"/>
  </si>
  <si>
    <t>（101台～200台）</t>
    <rPh sb="4" eb="5">
      <t>ダイ</t>
    </rPh>
    <rPh sb="9" eb="10">
      <t>ダイ</t>
    </rPh>
    <phoneticPr fontId="2"/>
  </si>
  <si>
    <t>（201台～300台）</t>
    <rPh sb="4" eb="5">
      <t>ダイ</t>
    </rPh>
    <rPh sb="9" eb="10">
      <t>ダイ</t>
    </rPh>
    <phoneticPr fontId="2"/>
  </si>
  <si>
    <t>（301台～400台）</t>
    <rPh sb="4" eb="5">
      <t>ダイ</t>
    </rPh>
    <rPh sb="9" eb="10">
      <t>ダイ</t>
    </rPh>
    <phoneticPr fontId="2"/>
  </si>
  <si>
    <t>（401台～500台）</t>
    <rPh sb="4" eb="5">
      <t>ダイ</t>
    </rPh>
    <rPh sb="9" eb="10">
      <t>ダイ</t>
    </rPh>
    <phoneticPr fontId="2"/>
  </si>
  <si>
    <t>支援金請求額（～100台）</t>
    <rPh sb="0" eb="3">
      <t>シエンキン</t>
    </rPh>
    <rPh sb="3" eb="5">
      <t>セイキュウ</t>
    </rPh>
    <rPh sb="5" eb="6">
      <t>ガク</t>
    </rPh>
    <rPh sb="11" eb="12">
      <t>ダイ</t>
    </rPh>
    <phoneticPr fontId="2"/>
  </si>
  <si>
    <t>事業者名</t>
    <rPh sb="0" eb="3">
      <t>ジギョウシャ</t>
    </rPh>
    <rPh sb="3" eb="4">
      <t>メイ</t>
    </rPh>
    <phoneticPr fontId="2"/>
  </si>
  <si>
    <t>記入台数</t>
    <rPh sb="0" eb="2">
      <t>キニュウ</t>
    </rPh>
    <rPh sb="2" eb="4">
      <t>ダイスウ</t>
    </rPh>
    <phoneticPr fontId="2"/>
  </si>
  <si>
    <t>事業者名</t>
    <rPh sb="0" eb="4">
      <t>ジギョウシャメイ</t>
    </rPh>
    <phoneticPr fontId="2"/>
  </si>
  <si>
    <t>支援金単価</t>
    <rPh sb="0" eb="2">
      <t>シエン</t>
    </rPh>
    <rPh sb="2" eb="3">
      <t>キン</t>
    </rPh>
    <rPh sb="3" eb="5">
      <t>タンカ</t>
    </rPh>
    <phoneticPr fontId="2"/>
  </si>
  <si>
    <t>No</t>
    <phoneticPr fontId="2"/>
  </si>
  <si>
    <t>登録番号</t>
    <rPh sb="0" eb="2">
      <t>トウロク</t>
    </rPh>
    <rPh sb="2" eb="4">
      <t>バンゴウ</t>
    </rPh>
    <phoneticPr fontId="2"/>
  </si>
  <si>
    <t>重複チェック</t>
    <rPh sb="0" eb="2">
      <t>チョウフク</t>
    </rPh>
    <phoneticPr fontId="2"/>
  </si>
  <si>
    <t>チェック結果</t>
    <rPh sb="4" eb="6">
      <t>ケッカ</t>
    </rPh>
    <phoneticPr fontId="2"/>
  </si>
  <si>
    <t>重複数</t>
    <rPh sb="0" eb="2">
      <t>チョウフク</t>
    </rPh>
    <rPh sb="2" eb="3">
      <t>スウ</t>
    </rPh>
    <phoneticPr fontId="2"/>
  </si>
  <si>
    <t>申請金額</t>
    <rPh sb="0" eb="2">
      <t>シンセイ</t>
    </rPh>
    <rPh sb="2" eb="4">
      <t>キンガク</t>
    </rPh>
    <phoneticPr fontId="2"/>
  </si>
  <si>
    <t>様式第１号（第５条関係）</t>
    <rPh sb="0" eb="2">
      <t>ヨウシキ</t>
    </rPh>
    <rPh sb="2" eb="3">
      <t>ダイ</t>
    </rPh>
    <rPh sb="4" eb="5">
      <t>ゴウ</t>
    </rPh>
    <rPh sb="6" eb="7">
      <t>ダイ</t>
    </rPh>
    <rPh sb="8" eb="9">
      <t>ジョウ</t>
    </rPh>
    <rPh sb="9" eb="11">
      <t>カンケイ</t>
    </rPh>
    <phoneticPr fontId="2"/>
  </si>
  <si>
    <t>（宛先）埼玉県知事</t>
    <rPh sb="1" eb="3">
      <t>アテサキ</t>
    </rPh>
    <rPh sb="4" eb="7">
      <t>サイタマケン</t>
    </rPh>
    <rPh sb="7" eb="9">
      <t>チジ</t>
    </rPh>
    <phoneticPr fontId="15"/>
  </si>
  <si>
    <t>所在地</t>
    <rPh sb="0" eb="3">
      <t>ショザイチ</t>
    </rPh>
    <phoneticPr fontId="2"/>
  </si>
  <si>
    <t>　令和５年度埼玉県地域公共交通運行継続支援金交付要綱第５条に基づき、関係書類を添えて申請します。</t>
    <rPh sb="1" eb="3">
      <t>レイワ</t>
    </rPh>
    <rPh sb="4" eb="6">
      <t>ネンド</t>
    </rPh>
    <phoneticPr fontId="2"/>
  </si>
  <si>
    <t>１　交付申請額</t>
    <rPh sb="2" eb="4">
      <t>コウフ</t>
    </rPh>
    <rPh sb="4" eb="6">
      <t>シンセイ</t>
    </rPh>
    <rPh sb="6" eb="7">
      <t>ガク</t>
    </rPh>
    <phoneticPr fontId="2"/>
  </si>
  <si>
    <t>円</t>
    <rPh sb="0" eb="1">
      <t>エン</t>
    </rPh>
    <phoneticPr fontId="2"/>
  </si>
  <si>
    <t>２　振込先口座</t>
    <rPh sb="2" eb="5">
      <t>フリコミサキ</t>
    </rPh>
    <rPh sb="5" eb="7">
      <t>コウザ</t>
    </rPh>
    <phoneticPr fontId="2"/>
  </si>
  <si>
    <t>金融機関名</t>
    <rPh sb="0" eb="2">
      <t>キンユウ</t>
    </rPh>
    <rPh sb="2" eb="4">
      <t>キカン</t>
    </rPh>
    <rPh sb="4" eb="5">
      <t>メイ</t>
    </rPh>
    <phoneticPr fontId="2"/>
  </si>
  <si>
    <t>金融機関コード</t>
    <rPh sb="0" eb="4">
      <t>キンユウキカン</t>
    </rPh>
    <phoneticPr fontId="2"/>
  </si>
  <si>
    <t>支店名</t>
    <rPh sb="0" eb="3">
      <t>シテンメイ</t>
    </rPh>
    <phoneticPr fontId="2"/>
  </si>
  <si>
    <t>支店コード</t>
    <rPh sb="0" eb="2">
      <t>シテン</t>
    </rPh>
    <phoneticPr fontId="2"/>
  </si>
  <si>
    <t>預金種別</t>
    <rPh sb="0" eb="2">
      <t>ヨキン</t>
    </rPh>
    <rPh sb="2" eb="4">
      <t>シュベツ</t>
    </rPh>
    <phoneticPr fontId="2"/>
  </si>
  <si>
    <t>口座番号</t>
    <rPh sb="0" eb="2">
      <t>コウザ</t>
    </rPh>
    <rPh sb="2" eb="4">
      <t>バンゴウ</t>
    </rPh>
    <phoneticPr fontId="2"/>
  </si>
  <si>
    <t>口座名義</t>
    <rPh sb="0" eb="2">
      <t>コウザ</t>
    </rPh>
    <rPh sb="2" eb="4">
      <t>メイギ</t>
    </rPh>
    <phoneticPr fontId="2"/>
  </si>
  <si>
    <t>（フリガナ）</t>
    <phoneticPr fontId="2"/>
  </si>
  <si>
    <t>３　誓約事項</t>
    <rPh sb="2" eb="4">
      <t>セイヤク</t>
    </rPh>
    <rPh sb="4" eb="6">
      <t>ジコウ</t>
    </rPh>
    <phoneticPr fontId="2"/>
  </si>
  <si>
    <t>（１）</t>
    <phoneticPr fontId="2"/>
  </si>
  <si>
    <t>（２）</t>
    <phoneticPr fontId="2"/>
  </si>
  <si>
    <t>事業を継続する意思を有します。</t>
    <phoneticPr fontId="2"/>
  </si>
  <si>
    <t xml:space="preserve">（３）
</t>
    <phoneticPr fontId="2"/>
  </si>
  <si>
    <t>当事業者は、補助金の交付の申請をするに当たって、また、補助事業の実施期間内及び完了後にお いては、下記のいずれにも該当しないことを誓約します。この誓約が虚偽であり、又はこの誓約に反したことにより、当方が不利益を被ることとなっても、異議は一切申し立てません。</t>
    <phoneticPr fontId="2"/>
  </si>
  <si>
    <t xml:space="preserve">ア
</t>
    <phoneticPr fontId="2"/>
  </si>
  <si>
    <t xml:space="preserve">法人等（個人、法人又は団体をいう。）が、暴力団（埼玉県暴力団排除条例（平成23年埼玉県条例第39号）第２条第１号に規定する暴力団をいう。以下同じ。）であるとき又は法人等の役員等（個人である場合はその者、法人である場合は役員、団体である場合は代表者、理事等、その他経営に実質的に関与している者をいう。以下同じ。）が、暴力団員（同条例第２条第２号に規定する暴力団員をいう。以下同じ。）であるとき。 </t>
    <phoneticPr fontId="2"/>
  </si>
  <si>
    <t xml:space="preserve">イ
</t>
    <phoneticPr fontId="2"/>
  </si>
  <si>
    <t xml:space="preserve">役員等が、自己、自社若しくは第三者の不正の利益を図る目的又は第三者に損害を加える目的を持って、暴力団又は暴力団員を利用するなどしているとき。 </t>
    <phoneticPr fontId="2"/>
  </si>
  <si>
    <t xml:space="preserve">ウ
</t>
    <phoneticPr fontId="2"/>
  </si>
  <si>
    <t xml:space="preserve">役員等が、暴力団又は暴力団員に対して、資金等を供給し、又は便宜を供与するなど直接的あるいは積極的に暴力団の維持、運営に協力し、若しくは関与しているとき。 </t>
    <phoneticPr fontId="2"/>
  </si>
  <si>
    <t xml:space="preserve">エ
</t>
    <phoneticPr fontId="2"/>
  </si>
  <si>
    <t>役員等が、暴力団又は暴力団員であることを知りながらこれと社会的に非難されるべき関係を有しているとき。</t>
    <phoneticPr fontId="2"/>
  </si>
  <si>
    <t xml:space="preserve">                                      上記について、誓約いたします。</t>
    <phoneticPr fontId="2"/>
  </si>
  <si>
    <t>代表者氏名</t>
    <rPh sb="0" eb="5">
      <t>ダイヒョウシャシメイ</t>
    </rPh>
    <phoneticPr fontId="2"/>
  </si>
  <si>
    <t>４　連絡先</t>
    <rPh sb="2" eb="5">
      <t>レンラクサキ</t>
    </rPh>
    <phoneticPr fontId="2"/>
  </si>
  <si>
    <t>氏    名</t>
    <rPh sb="0" eb="1">
      <t>シ</t>
    </rPh>
    <rPh sb="5" eb="6">
      <t>ナ</t>
    </rPh>
    <phoneticPr fontId="2"/>
  </si>
  <si>
    <t>電話番号</t>
    <rPh sb="0" eb="2">
      <t>デンワ</t>
    </rPh>
    <rPh sb="2" eb="4">
      <t>バンゴウ</t>
    </rPh>
    <phoneticPr fontId="2"/>
  </si>
  <si>
    <t>電子メール</t>
    <rPh sb="0" eb="2">
      <t>デンシ</t>
    </rPh>
    <phoneticPr fontId="2"/>
  </si>
  <si>
    <t>FAX</t>
    <phoneticPr fontId="2"/>
  </si>
  <si>
    <t>①申請日</t>
    <rPh sb="1" eb="3">
      <t>シンセイ</t>
    </rPh>
    <rPh sb="3" eb="4">
      <t>ビ</t>
    </rPh>
    <phoneticPr fontId="2"/>
  </si>
  <si>
    <t>②郵便番号</t>
    <rPh sb="1" eb="5">
      <t>ユウビンバンゴウ</t>
    </rPh>
    <phoneticPr fontId="2"/>
  </si>
  <si>
    <t>333-0844</t>
    <phoneticPr fontId="2"/>
  </si>
  <si>
    <t>③事業所所在地</t>
    <rPh sb="1" eb="4">
      <t>ジギョウショ</t>
    </rPh>
    <rPh sb="4" eb="7">
      <t>ショザイチ</t>
    </rPh>
    <phoneticPr fontId="2"/>
  </si>
  <si>
    <t>埼玉県さいたま市浦和区3-15-1</t>
    <rPh sb="0" eb="3">
      <t>サイタマケン</t>
    </rPh>
    <rPh sb="7" eb="8">
      <t>シ</t>
    </rPh>
    <rPh sb="8" eb="10">
      <t>ウラワ</t>
    </rPh>
    <rPh sb="10" eb="11">
      <t>ク</t>
    </rPh>
    <phoneticPr fontId="2"/>
  </si>
  <si>
    <t>④事業所名</t>
    <rPh sb="1" eb="4">
      <t>ジギョウショ</t>
    </rPh>
    <rPh sb="4" eb="5">
      <t>メイ</t>
    </rPh>
    <phoneticPr fontId="2"/>
  </si>
  <si>
    <t>⑤代表者名</t>
    <rPh sb="1" eb="4">
      <t>ダイヒョウシャ</t>
    </rPh>
    <rPh sb="4" eb="5">
      <t>メイ</t>
    </rPh>
    <phoneticPr fontId="2"/>
  </si>
  <si>
    <t>代表取締役　埼玉　太郎</t>
    <rPh sb="0" eb="2">
      <t>ダイヒョウ</t>
    </rPh>
    <rPh sb="2" eb="5">
      <t>トリシマリヤク</t>
    </rPh>
    <rPh sb="6" eb="8">
      <t>サイタマ</t>
    </rPh>
    <rPh sb="9" eb="11">
      <t>タロウ</t>
    </rPh>
    <phoneticPr fontId="2"/>
  </si>
  <si>
    <t>⑥金融機関名</t>
    <rPh sb="1" eb="3">
      <t>キンユウ</t>
    </rPh>
    <rPh sb="3" eb="5">
      <t>キカン</t>
    </rPh>
    <rPh sb="5" eb="6">
      <t>メイ</t>
    </rPh>
    <phoneticPr fontId="2"/>
  </si>
  <si>
    <t>さいたま銀行</t>
    <rPh sb="4" eb="6">
      <t>ギンコウ</t>
    </rPh>
    <phoneticPr fontId="2"/>
  </si>
  <si>
    <t>⑦金融機関コード</t>
    <rPh sb="1" eb="3">
      <t>キンユウ</t>
    </rPh>
    <rPh sb="3" eb="5">
      <t>キカン</t>
    </rPh>
    <phoneticPr fontId="2"/>
  </si>
  <si>
    <t>0000</t>
    <phoneticPr fontId="2"/>
  </si>
  <si>
    <t>⑧支店名</t>
    <rPh sb="1" eb="4">
      <t>シテンメイ</t>
    </rPh>
    <phoneticPr fontId="2"/>
  </si>
  <si>
    <t>埼玉支店</t>
    <rPh sb="0" eb="2">
      <t>サイタマ</t>
    </rPh>
    <rPh sb="2" eb="4">
      <t>シテン</t>
    </rPh>
    <phoneticPr fontId="2"/>
  </si>
  <si>
    <t>⑨支店コード</t>
    <rPh sb="1" eb="3">
      <t>シテン</t>
    </rPh>
    <phoneticPr fontId="2"/>
  </si>
  <si>
    <t>111</t>
    <phoneticPr fontId="2"/>
  </si>
  <si>
    <t>⑩預金種別</t>
    <rPh sb="1" eb="3">
      <t>ヨキン</t>
    </rPh>
    <rPh sb="3" eb="5">
      <t>シュベツ</t>
    </rPh>
    <phoneticPr fontId="2"/>
  </si>
  <si>
    <t>普通</t>
    <rPh sb="0" eb="2">
      <t>フツウ</t>
    </rPh>
    <phoneticPr fontId="2"/>
  </si>
  <si>
    <t>⑪口座番号</t>
    <rPh sb="1" eb="3">
      <t>コウザ</t>
    </rPh>
    <rPh sb="3" eb="5">
      <t>バンゴウ</t>
    </rPh>
    <phoneticPr fontId="2"/>
  </si>
  <si>
    <t>⑫口座名義</t>
    <rPh sb="1" eb="3">
      <t>コウザ</t>
    </rPh>
    <rPh sb="3" eb="5">
      <t>メイギ</t>
    </rPh>
    <phoneticPr fontId="2"/>
  </si>
  <si>
    <t>埼玉　太郎</t>
    <rPh sb="0" eb="2">
      <t>サイタマ</t>
    </rPh>
    <rPh sb="3" eb="5">
      <t>タロウ</t>
    </rPh>
    <phoneticPr fontId="2"/>
  </si>
  <si>
    <t>⑬口座名義（フリガナ）</t>
    <rPh sb="1" eb="3">
      <t>コウザ</t>
    </rPh>
    <rPh sb="3" eb="5">
      <t>メイギ</t>
    </rPh>
    <phoneticPr fontId="2"/>
  </si>
  <si>
    <t>サイタマ　タロウ</t>
    <phoneticPr fontId="2"/>
  </si>
  <si>
    <t>⑭誓約書署名欄（代表者名）</t>
    <rPh sb="1" eb="4">
      <t>セイヤクショ</t>
    </rPh>
    <rPh sb="4" eb="6">
      <t>ショメイ</t>
    </rPh>
    <rPh sb="6" eb="7">
      <t>ラン</t>
    </rPh>
    <rPh sb="8" eb="11">
      <t>ダイヒョウシャ</t>
    </rPh>
    <rPh sb="11" eb="12">
      <t>メイ</t>
    </rPh>
    <phoneticPr fontId="2"/>
  </si>
  <si>
    <t>埼玉　花子</t>
    <rPh sb="0" eb="2">
      <t>サイタマ</t>
    </rPh>
    <rPh sb="3" eb="5">
      <t>ハナコ</t>
    </rPh>
    <phoneticPr fontId="2"/>
  </si>
  <si>
    <t>⑯電話番号</t>
    <rPh sb="1" eb="3">
      <t>デンワ</t>
    </rPh>
    <rPh sb="3" eb="5">
      <t>バンゴウ</t>
    </rPh>
    <phoneticPr fontId="2"/>
  </si>
  <si>
    <t>048-830-1111</t>
    <phoneticPr fontId="2"/>
  </si>
  <si>
    <t>⑰電子メール</t>
    <rPh sb="1" eb="3">
      <t>デンシ</t>
    </rPh>
    <phoneticPr fontId="2"/>
  </si>
  <si>
    <t>⑱FAX</t>
    <phoneticPr fontId="2"/>
  </si>
  <si>
    <t>048-830-4742</t>
    <phoneticPr fontId="2"/>
  </si>
  <si>
    <t>計算シート①に入力してください。</t>
    <rPh sb="0" eb="2">
      <t>ケイサン</t>
    </rPh>
    <rPh sb="7" eb="9">
      <t>ニュウリョク</t>
    </rPh>
    <phoneticPr fontId="2"/>
  </si>
  <si>
    <t>⑮担当者氏名</t>
    <rPh sb="1" eb="4">
      <t>タントウシャ</t>
    </rPh>
    <rPh sb="4" eb="6">
      <t>シメイ</t>
    </rPh>
    <phoneticPr fontId="2"/>
  </si>
  <si>
    <t>電子申請サービスを利用できない場合のみ
こちらに、記入してください</t>
    <rPh sb="25" eb="27">
      <t>キニュウ</t>
    </rPh>
    <phoneticPr fontId="2"/>
  </si>
  <si>
    <t>※記入例が入力されていますので、上書きしてください。
（記載内容が左の交付申請書へ反映します)</t>
    <phoneticPr fontId="2"/>
  </si>
  <si>
    <t>個人タクシー</t>
    <rPh sb="0" eb="2">
      <t>コジン</t>
    </rPh>
    <phoneticPr fontId="2"/>
  </si>
  <si>
    <t>福祉限定タクシー（1台のみ）</t>
    <rPh sb="0" eb="2">
      <t>フクシ</t>
    </rPh>
    <rPh sb="2" eb="4">
      <t>ゲンテイ</t>
    </rPh>
    <rPh sb="10" eb="11">
      <t>ダイ</t>
    </rPh>
    <phoneticPr fontId="2"/>
  </si>
  <si>
    <t>令和６年１月１日以降、運行を継続しています。</t>
    <phoneticPr fontId="2"/>
  </si>
  <si>
    <t>令和5年度埼玉県地域公共交通運行継続支援金（追加分）　計算シート①</t>
    <rPh sb="0" eb="2">
      <t>レイワ</t>
    </rPh>
    <rPh sb="3" eb="5">
      <t>ネンド</t>
    </rPh>
    <rPh sb="5" eb="8">
      <t>サイタマケン</t>
    </rPh>
    <rPh sb="8" eb="21">
      <t>チイキコウキョウコウツウウンコウケイゾクシエンキン</t>
    </rPh>
    <rPh sb="22" eb="24">
      <t>ツイカ</t>
    </rPh>
    <rPh sb="24" eb="25">
      <t>ブン</t>
    </rPh>
    <rPh sb="27" eb="29">
      <t>ケイサン</t>
    </rPh>
    <phoneticPr fontId="2"/>
  </si>
  <si>
    <t>令和5年度埼玉県地域公共交通運行継続支援金（追加分）　計算シート②</t>
    <rPh sb="0" eb="2">
      <t>レイワ</t>
    </rPh>
    <rPh sb="3" eb="5">
      <t>ネンド</t>
    </rPh>
    <rPh sb="5" eb="8">
      <t>サイタマケン</t>
    </rPh>
    <rPh sb="8" eb="21">
      <t>チイキコウキョウコウツウウンコウケイゾクシエンキン</t>
    </rPh>
    <rPh sb="22" eb="24">
      <t>ツイカ</t>
    </rPh>
    <rPh sb="24" eb="25">
      <t>ブン</t>
    </rPh>
    <rPh sb="27" eb="29">
      <t>ケイサン</t>
    </rPh>
    <phoneticPr fontId="2"/>
  </si>
  <si>
    <t>令和5年度埼玉県地域公共交通運行継続支援金（追加分）　計算シート③</t>
    <rPh sb="0" eb="2">
      <t>レイワ</t>
    </rPh>
    <rPh sb="3" eb="5">
      <t>ネンド</t>
    </rPh>
    <rPh sb="5" eb="8">
      <t>サイタマケン</t>
    </rPh>
    <rPh sb="8" eb="21">
      <t>チイキコウキョウコウツウウンコウケイゾクシエンキン</t>
    </rPh>
    <rPh sb="22" eb="24">
      <t>ツイカ</t>
    </rPh>
    <rPh sb="24" eb="25">
      <t>ブン</t>
    </rPh>
    <rPh sb="27" eb="29">
      <t>ケイサン</t>
    </rPh>
    <phoneticPr fontId="2"/>
  </si>
  <si>
    <t>令和5年度埼玉県地域公共交通運行継続支援金（追加分　計算シート④</t>
    <rPh sb="0" eb="2">
      <t>レイワ</t>
    </rPh>
    <rPh sb="3" eb="5">
      <t>ネンド</t>
    </rPh>
    <rPh sb="5" eb="8">
      <t>サイタマケン</t>
    </rPh>
    <rPh sb="8" eb="21">
      <t>チイキコウキョウコウツウウンコウケイゾクシエンキン</t>
    </rPh>
    <rPh sb="22" eb="24">
      <t>ツイカ</t>
    </rPh>
    <rPh sb="24" eb="25">
      <t>ブン</t>
    </rPh>
    <rPh sb="26" eb="28">
      <t>ケイサン</t>
    </rPh>
    <phoneticPr fontId="2"/>
  </si>
  <si>
    <t>令和5年度埼玉県地域公共交通運行継続支援金（追加分）　計算シート⑤</t>
    <rPh sb="0" eb="2">
      <t>レイワ</t>
    </rPh>
    <rPh sb="3" eb="5">
      <t>ネンド</t>
    </rPh>
    <rPh sb="5" eb="8">
      <t>サイタマケン</t>
    </rPh>
    <rPh sb="8" eb="21">
      <t>チイキコウキョウコウツウウンコウケイゾクシエンキン</t>
    </rPh>
    <rPh sb="22" eb="24">
      <t>ツイカ</t>
    </rPh>
    <rPh sb="24" eb="25">
      <t>ブン</t>
    </rPh>
    <rPh sb="27" eb="29">
      <t>ケイサン</t>
    </rPh>
    <phoneticPr fontId="2"/>
  </si>
  <si>
    <t>a2220-12@pref.saitama.lg.jp</t>
    <phoneticPr fontId="2"/>
  </si>
  <si>
    <t>令和５年度埼玉県地域公共交通運行継続支援金交付申請書</t>
    <rPh sb="0" eb="2">
      <t>レイワ</t>
    </rPh>
    <rPh sb="3" eb="5">
      <t>ネンド</t>
    </rPh>
    <rPh sb="5" eb="8">
      <t>サイタマケン</t>
    </rPh>
    <rPh sb="8" eb="10">
      <t>チイキ</t>
    </rPh>
    <rPh sb="10" eb="12">
      <t>コウキョウ</t>
    </rPh>
    <rPh sb="12" eb="14">
      <t>コウツウ</t>
    </rPh>
    <rPh sb="14" eb="16">
      <t>ウンコウ</t>
    </rPh>
    <rPh sb="16" eb="18">
      <t>ケイゾク</t>
    </rPh>
    <rPh sb="18" eb="20">
      <t>シエン</t>
    </rPh>
    <rPh sb="20" eb="21">
      <t>キン</t>
    </rPh>
    <rPh sb="21" eb="23">
      <t>コウフ</t>
    </rPh>
    <rPh sb="23" eb="26">
      <t>シンセイショ</t>
    </rPh>
    <phoneticPr fontId="2"/>
  </si>
  <si>
    <t>代表者職・氏名</t>
    <rPh sb="0" eb="3">
      <t>ダイヒョウシャ</t>
    </rPh>
    <rPh sb="3" eb="4">
      <t>ショク</t>
    </rPh>
    <rPh sb="5" eb="7">
      <t>シメイ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</si>
</sst>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quot;台&quot;"/>
    <numFmt numFmtId="177" formatCode="#,##0&quot;円&quot;;[Red]\-#,##0&quot;円&quot;"/>
    <numFmt numFmtId="178" formatCode="[$-411]ggge&quot;年&quot;m&quot;月&quot;d&quot;日&quot;;@"/>
    <numFmt numFmtId="179" formatCode="&quot;〒&quot;@"/>
  </numFmts>
  <fonts count="21">
    <font>
      <sz val="11"/>
      <color theme="1"/>
      <name val="ＭＳ Ｐゴシック"/>
      <family val="2"/>
      <charset val="128"/>
    </font>
    <font>
      <sz val="11"/>
      <color theme="1"/>
      <name val="ＭＳ Ｐゴシック"/>
      <family val="2"/>
      <charset val="128"/>
    </font>
    <font>
      <sz val="6"/>
      <name val="ＭＳ Ｐゴシック"/>
      <family val="2"/>
      <charset val="128"/>
    </font>
    <font>
      <sz val="14"/>
      <color theme="1"/>
      <name val="ＭＳ Ｐゴシック"/>
      <family val="3"/>
      <charset val="128"/>
    </font>
    <font>
      <sz val="12"/>
      <color theme="1"/>
      <name val="ＭＳ Ｐゴシック"/>
      <family val="3"/>
      <charset val="128"/>
    </font>
    <font>
      <sz val="11"/>
      <name val="ＭＳ Ｐゴシック"/>
      <family val="2"/>
      <charset val="128"/>
    </font>
    <font>
      <b/>
      <sz val="16"/>
      <color theme="1"/>
      <name val="ＭＳ Ｐゴシック"/>
      <family val="3"/>
      <charset val="128"/>
    </font>
    <font>
      <b/>
      <sz val="16"/>
      <name val="ＭＳ Ｐゴシック"/>
      <family val="3"/>
      <charset val="128"/>
    </font>
    <font>
      <b/>
      <sz val="12"/>
      <color theme="1"/>
      <name val="ＭＳ Ｐゴシック"/>
      <family val="3"/>
      <charset val="128"/>
    </font>
    <font>
      <b/>
      <sz val="11"/>
      <color theme="1"/>
      <name val="ＭＳ Ｐゴシック"/>
      <family val="3"/>
      <charset val="128"/>
    </font>
    <font>
      <sz val="14"/>
      <color theme="1"/>
      <name val="ＭＳ Ｐゴシック"/>
      <family val="2"/>
      <charset val="128"/>
    </font>
    <font>
      <b/>
      <u/>
      <sz val="10"/>
      <color rgb="FFFF0000"/>
      <name val="ＭＳ Ｐゴシック"/>
      <family val="3"/>
      <charset val="128"/>
    </font>
    <font>
      <b/>
      <u/>
      <sz val="8"/>
      <color rgb="FFFF0000"/>
      <name val="ＭＳ Ｐゴシック"/>
      <family val="3"/>
      <charset val="128"/>
    </font>
    <font>
      <sz val="10"/>
      <color theme="1"/>
      <name val="ＭＳ Ｐゴシック"/>
      <family val="2"/>
      <charset val="128"/>
    </font>
    <font>
      <sz val="12"/>
      <color theme="1"/>
      <name val="ＭＳ ゴシック"/>
      <family val="3"/>
      <charset val="128"/>
    </font>
    <font>
      <sz val="6"/>
      <name val="游ゴシック"/>
      <family val="3"/>
      <charset val="128"/>
      <scheme val="minor"/>
    </font>
    <font>
      <sz val="16"/>
      <color theme="1"/>
      <name val="ＭＳ Ｐゴシック"/>
      <family val="3"/>
      <charset val="128"/>
    </font>
    <font>
      <u/>
      <sz val="11"/>
      <color theme="10"/>
      <name val="ＭＳ Ｐゴシック"/>
      <family val="2"/>
      <charset val="128"/>
    </font>
    <font>
      <b/>
      <sz val="16"/>
      <color rgb="FFFF0000"/>
      <name val="ＭＳ Ｐゴシック"/>
      <family val="3"/>
      <charset val="128"/>
    </font>
    <font>
      <b/>
      <sz val="10"/>
      <color rgb="FFFF0000"/>
      <name val="ＭＳ Ｐゴシック"/>
      <family val="3"/>
      <charset val="128"/>
    </font>
    <font>
      <sz val="9"/>
      <color rgb="FFFF0000"/>
      <name val="ＭＳ Ｐゴシック"/>
      <family val="2"/>
      <charset val="128"/>
    </font>
  </fonts>
  <fills count="7">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7" tint="0.59999389629810485"/>
        <bgColor indexed="64"/>
      </patternFill>
    </fill>
    <fill>
      <patternFill patternType="solid">
        <fgColor rgb="FFFFFF00"/>
        <bgColor indexed="64"/>
      </patternFill>
    </fill>
    <fill>
      <patternFill patternType="solid">
        <fgColor theme="0" tint="-0.499984740745262"/>
        <bgColor indexed="64"/>
      </patternFill>
    </fill>
  </fills>
  <borders count="39">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bottom/>
      <diagonal/>
    </border>
    <border>
      <left style="medium">
        <color auto="1"/>
      </left>
      <right/>
      <top/>
      <bottom style="medium">
        <color auto="1"/>
      </bottom>
      <diagonal/>
    </border>
    <border>
      <left/>
      <right/>
      <top/>
      <bottom style="medium">
        <color auto="1"/>
      </bottom>
      <diagonal/>
    </border>
    <border>
      <left style="thin">
        <color auto="1"/>
      </left>
      <right/>
      <top/>
      <bottom style="thin">
        <color auto="1"/>
      </bottom>
      <diagonal/>
    </border>
    <border>
      <left style="thin">
        <color auto="1"/>
      </left>
      <right/>
      <top style="thin">
        <color auto="1"/>
      </top>
      <bottom style="double">
        <color indexed="64"/>
      </bottom>
      <diagonal/>
    </border>
    <border>
      <left style="thin">
        <color auto="1"/>
      </left>
      <right/>
      <top style="double">
        <color indexed="64"/>
      </top>
      <bottom style="thin">
        <color auto="1"/>
      </bottom>
      <diagonal/>
    </border>
    <border>
      <left style="medium">
        <color indexed="64"/>
      </left>
      <right style="thin">
        <color auto="1"/>
      </right>
      <top style="medium">
        <color indexed="64"/>
      </top>
      <bottom style="thin">
        <color auto="1"/>
      </bottom>
      <diagonal/>
    </border>
    <border>
      <left style="thin">
        <color auto="1"/>
      </left>
      <right/>
      <top style="medium">
        <color indexed="64"/>
      </top>
      <bottom style="thin">
        <color auto="1"/>
      </bottom>
      <diagonal/>
    </border>
    <border>
      <left/>
      <right style="medium">
        <color indexed="64"/>
      </right>
      <top style="medium">
        <color indexed="64"/>
      </top>
      <bottom style="thin">
        <color auto="1"/>
      </bottom>
      <diagonal/>
    </border>
    <border>
      <left style="medium">
        <color indexed="64"/>
      </left>
      <right style="thin">
        <color auto="1"/>
      </right>
      <top style="thin">
        <color auto="1"/>
      </top>
      <bottom style="double">
        <color indexed="64"/>
      </bottom>
      <diagonal/>
    </border>
    <border>
      <left/>
      <right style="medium">
        <color indexed="64"/>
      </right>
      <top style="thin">
        <color auto="1"/>
      </top>
      <bottom style="double">
        <color indexed="64"/>
      </bottom>
      <diagonal/>
    </border>
    <border>
      <left style="medium">
        <color indexed="64"/>
      </left>
      <right style="thin">
        <color auto="1"/>
      </right>
      <top/>
      <bottom style="thin">
        <color auto="1"/>
      </bottom>
      <diagonal/>
    </border>
    <border>
      <left/>
      <right style="medium">
        <color indexed="64"/>
      </right>
      <top style="double">
        <color indexed="64"/>
      </top>
      <bottom style="thin">
        <color auto="1"/>
      </bottom>
      <diagonal/>
    </border>
    <border>
      <left style="medium">
        <color indexed="64"/>
      </left>
      <right style="thin">
        <color auto="1"/>
      </right>
      <top style="thin">
        <color auto="1"/>
      </top>
      <bottom style="thin">
        <color auto="1"/>
      </bottom>
      <diagonal/>
    </border>
    <border>
      <left/>
      <right style="medium">
        <color indexed="64"/>
      </right>
      <top style="thin">
        <color auto="1"/>
      </top>
      <bottom style="thin">
        <color auto="1"/>
      </bottom>
      <diagonal/>
    </border>
    <border>
      <left/>
      <right/>
      <top style="double">
        <color indexed="64"/>
      </top>
      <bottom style="medium">
        <color auto="1"/>
      </bottom>
      <diagonal/>
    </border>
    <border>
      <left/>
      <right style="medium">
        <color auto="1"/>
      </right>
      <top style="double">
        <color indexed="64"/>
      </top>
      <bottom style="medium">
        <color auto="1"/>
      </bottom>
      <diagonal/>
    </border>
    <border>
      <left style="medium">
        <color auto="1"/>
      </left>
      <right/>
      <top style="double">
        <color indexed="64"/>
      </top>
      <bottom style="medium">
        <color auto="1"/>
      </bottom>
      <diagonal/>
    </border>
    <border>
      <left style="medium">
        <color indexed="64"/>
      </left>
      <right style="thin">
        <color auto="1"/>
      </right>
      <top/>
      <bottom/>
      <diagonal/>
    </border>
    <border>
      <left style="thin">
        <color auto="1"/>
      </left>
      <right/>
      <top style="thin">
        <color auto="1"/>
      </top>
      <bottom/>
      <diagonal/>
    </border>
    <border>
      <left style="thin">
        <color indexed="64"/>
      </left>
      <right/>
      <top style="double">
        <color indexed="64"/>
      </top>
      <bottom style="medium">
        <color auto="1"/>
      </bottom>
      <diagonal/>
    </border>
    <border>
      <left style="medium">
        <color indexed="64"/>
      </left>
      <right style="thin">
        <color indexed="64"/>
      </right>
      <top style="medium">
        <color auto="1"/>
      </top>
      <bottom/>
      <diagonal/>
    </border>
    <border>
      <left style="medium">
        <color indexed="64"/>
      </left>
      <right style="thin">
        <color indexed="64"/>
      </right>
      <top/>
      <bottom style="medium">
        <color auto="1"/>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top style="medium">
        <color indexed="64"/>
      </top>
      <bottom style="thin">
        <color auto="1"/>
      </bottom>
      <diagonal/>
    </border>
    <border>
      <left/>
      <right/>
      <top style="thin">
        <color auto="1"/>
      </top>
      <bottom style="double">
        <color indexed="64"/>
      </bottom>
      <diagonal/>
    </border>
    <border>
      <left/>
      <right/>
      <top style="double">
        <color indexed="64"/>
      </top>
      <bottom style="thin">
        <color auto="1"/>
      </bottom>
      <diagonal/>
    </border>
    <border>
      <left style="thin">
        <color auto="1"/>
      </left>
      <right style="thin">
        <color auto="1"/>
      </right>
      <top style="thin">
        <color auto="1"/>
      </top>
      <bottom style="double">
        <color indexed="64"/>
      </bottom>
      <diagonal/>
    </border>
    <border>
      <left/>
      <right/>
      <top/>
      <bottom style="thin">
        <color indexed="64"/>
      </bottom>
      <diagonal/>
    </border>
    <border>
      <left/>
      <right style="thin">
        <color auto="1"/>
      </right>
      <top/>
      <bottom/>
      <diagonal/>
    </border>
    <border>
      <left style="thin">
        <color auto="1"/>
      </left>
      <right style="thin">
        <color auto="1"/>
      </right>
      <top style="thin">
        <color auto="1"/>
      </top>
      <bottom style="thin">
        <color auto="1"/>
      </bottom>
      <diagonal/>
    </border>
    <border>
      <left/>
      <right style="thin">
        <color auto="1"/>
      </right>
      <top style="thin">
        <color auto="1"/>
      </top>
      <bottom/>
      <diagonal/>
    </border>
    <border>
      <left/>
      <right style="thin">
        <color auto="1"/>
      </right>
      <top style="thin">
        <color auto="1"/>
      </top>
      <bottom style="thin">
        <color auto="1"/>
      </bottom>
      <diagonal/>
    </border>
    <border>
      <left/>
      <right style="thin">
        <color auto="1"/>
      </right>
      <top/>
      <bottom style="thin">
        <color auto="1"/>
      </bottom>
      <diagonal/>
    </border>
    <border>
      <left/>
      <right/>
      <top style="thin">
        <color auto="1"/>
      </top>
      <bottom/>
      <diagonal/>
    </border>
  </borders>
  <cellStyleXfs count="3">
    <xf numFmtId="0" fontId="0" fillId="0" borderId="0">
      <alignment vertical="center"/>
    </xf>
    <xf numFmtId="38" fontId="1" fillId="0" borderId="0" applyFont="0" applyFill="0" applyBorder="0" applyAlignment="0" applyProtection="0">
      <alignment vertical="center"/>
    </xf>
    <xf numFmtId="0" fontId="17" fillId="0" borderId="0" applyNumberFormat="0" applyFill="0" applyBorder="0" applyAlignment="0" applyProtection="0">
      <alignment vertical="center"/>
    </xf>
  </cellStyleXfs>
  <cellXfs count="124">
    <xf numFmtId="0" fontId="0" fillId="0" borderId="0" xfId="0">
      <alignment vertical="center"/>
    </xf>
    <xf numFmtId="0" fontId="0" fillId="0" borderId="0" xfId="0" applyAlignment="1" applyProtection="1">
      <alignment vertical="center" wrapText="1"/>
    </xf>
    <xf numFmtId="38" fontId="0" fillId="0" borderId="0" xfId="1" applyFont="1" applyAlignment="1" applyProtection="1">
      <alignment vertical="center" wrapText="1"/>
    </xf>
    <xf numFmtId="0" fontId="0" fillId="0" borderId="0" xfId="0" applyAlignment="1" applyProtection="1">
      <alignment horizontal="center" vertical="center" wrapText="1"/>
    </xf>
    <xf numFmtId="0" fontId="6" fillId="0" borderId="0" xfId="0" applyFont="1" applyAlignment="1" applyProtection="1">
      <alignment horizontal="center" vertical="center" wrapText="1"/>
    </xf>
    <xf numFmtId="0" fontId="0" fillId="2" borderId="9" xfId="0" applyFill="1" applyBorder="1" applyAlignment="1" applyProtection="1">
      <alignment horizontal="center" vertical="center" wrapText="1"/>
    </xf>
    <xf numFmtId="0" fontId="0" fillId="0" borderId="12" xfId="0" applyBorder="1" applyAlignment="1" applyProtection="1">
      <alignment horizontal="center" vertical="center" wrapText="1"/>
    </xf>
    <xf numFmtId="0" fontId="0" fillId="0" borderId="14" xfId="0" applyBorder="1" applyAlignment="1" applyProtection="1">
      <alignment horizontal="center" vertical="center" wrapText="1"/>
    </xf>
    <xf numFmtId="0" fontId="0" fillId="0" borderId="16" xfId="0" applyBorder="1" applyAlignment="1" applyProtection="1">
      <alignment horizontal="center" vertical="center" wrapText="1"/>
    </xf>
    <xf numFmtId="0" fontId="0" fillId="2" borderId="10" xfId="0" applyFill="1" applyBorder="1" applyAlignment="1" applyProtection="1">
      <alignment horizontal="center" vertical="center" wrapText="1"/>
    </xf>
    <xf numFmtId="0" fontId="0" fillId="0" borderId="7" xfId="0" applyBorder="1" applyAlignment="1" applyProtection="1">
      <alignment vertical="center" wrapText="1"/>
    </xf>
    <xf numFmtId="0" fontId="0" fillId="0" borderId="6" xfId="0" applyBorder="1" applyAlignment="1" applyProtection="1">
      <alignment vertical="center" wrapText="1"/>
      <protection locked="0"/>
    </xf>
    <xf numFmtId="0" fontId="0" fillId="0" borderId="1" xfId="0" applyBorder="1" applyAlignment="1" applyProtection="1">
      <alignment vertical="center" wrapText="1"/>
      <protection locked="0"/>
    </xf>
    <xf numFmtId="0" fontId="6" fillId="0" borderId="0" xfId="0" applyFont="1" applyAlignment="1" applyProtection="1">
      <alignment horizontal="center" vertical="center" shrinkToFit="1"/>
    </xf>
    <xf numFmtId="0" fontId="6" fillId="0" borderId="0" xfId="0" applyFont="1" applyAlignment="1" applyProtection="1">
      <alignment horizontal="centerContinuous" vertical="center" shrinkToFit="1"/>
    </xf>
    <xf numFmtId="0" fontId="0" fillId="0" borderId="21" xfId="0" applyBorder="1" applyAlignment="1" applyProtection="1">
      <alignment horizontal="center" vertical="center" wrapText="1"/>
    </xf>
    <xf numFmtId="0" fontId="0" fillId="0" borderId="22" xfId="0" applyBorder="1" applyAlignment="1" applyProtection="1">
      <alignment vertical="center" wrapText="1"/>
      <protection locked="0"/>
    </xf>
    <xf numFmtId="0" fontId="4" fillId="0" borderId="0" xfId="0" applyFont="1" applyAlignment="1" applyProtection="1">
      <alignment horizontal="center" vertical="center" shrinkToFit="1"/>
    </xf>
    <xf numFmtId="0" fontId="4" fillId="0" borderId="0" xfId="0" applyFont="1" applyAlignment="1" applyProtection="1">
      <alignment horizontal="right" vertical="center" shrinkToFit="1"/>
    </xf>
    <xf numFmtId="0" fontId="12" fillId="0" borderId="0" xfId="0" applyFont="1" applyAlignment="1" applyProtection="1">
      <alignment horizontal="left" vertical="center"/>
    </xf>
    <xf numFmtId="0" fontId="8" fillId="0" borderId="0" xfId="0" applyFont="1" applyFill="1" applyBorder="1" applyAlignment="1">
      <alignment horizontal="center" vertical="center" shrinkToFit="1"/>
    </xf>
    <xf numFmtId="0" fontId="3" fillId="0" borderId="18" xfId="0" applyFont="1" applyBorder="1" applyAlignment="1" applyProtection="1">
      <alignment horizontal="center" vertical="center" shrinkToFit="1"/>
    </xf>
    <xf numFmtId="0" fontId="0" fillId="0" borderId="3" xfId="0" applyBorder="1" applyAlignment="1" applyProtection="1">
      <alignment vertical="center" wrapText="1"/>
      <protection locked="0"/>
    </xf>
    <xf numFmtId="0" fontId="0" fillId="0" borderId="0" xfId="0" applyBorder="1" applyAlignment="1" applyProtection="1">
      <alignment horizontal="center" vertical="center" wrapText="1"/>
    </xf>
    <xf numFmtId="0" fontId="0" fillId="3" borderId="5" xfId="0" applyFill="1" applyBorder="1" applyAlignment="1">
      <alignment horizontal="center" vertical="center" shrinkToFit="1"/>
    </xf>
    <xf numFmtId="0" fontId="0" fillId="0" borderId="5" xfId="0" applyFill="1" applyBorder="1" applyAlignment="1" applyProtection="1">
      <alignment horizontal="left" vertical="center" shrinkToFit="1"/>
      <protection locked="0"/>
    </xf>
    <xf numFmtId="0" fontId="0" fillId="0" borderId="5" xfId="0" applyFill="1" applyBorder="1" applyAlignment="1" applyProtection="1">
      <alignment horizontal="left" vertical="center"/>
      <protection locked="0"/>
    </xf>
    <xf numFmtId="177" fontId="5" fillId="0" borderId="5" xfId="1" applyNumberFormat="1" applyFont="1" applyFill="1" applyBorder="1" applyAlignment="1" applyProtection="1">
      <alignment horizontal="center" vertical="center" shrinkToFit="1"/>
      <protection locked="0"/>
    </xf>
    <xf numFmtId="0" fontId="0" fillId="0" borderId="0" xfId="0" applyAlignment="1">
      <alignment horizontal="center" vertical="center"/>
    </xf>
    <xf numFmtId="177" fontId="11" fillId="0" borderId="0" xfId="1" applyNumberFormat="1" applyFont="1" applyFill="1" applyBorder="1" applyAlignment="1" applyProtection="1">
      <alignment horizontal="left" vertical="center"/>
      <protection locked="0"/>
    </xf>
    <xf numFmtId="0" fontId="13" fillId="0" borderId="0" xfId="0" applyFont="1" applyAlignment="1" applyProtection="1">
      <alignment shrinkToFit="1"/>
    </xf>
    <xf numFmtId="0" fontId="13" fillId="0" borderId="0" xfId="0" applyFont="1" applyBorder="1" applyAlignment="1" applyProtection="1">
      <alignment shrinkToFit="1"/>
    </xf>
    <xf numFmtId="0" fontId="0" fillId="0" borderId="31" xfId="0" applyBorder="1" applyAlignment="1" applyProtection="1">
      <alignment vertical="center" wrapText="1"/>
      <protection locked="0"/>
    </xf>
    <xf numFmtId="0" fontId="4" fillId="0" borderId="0" xfId="0" applyFont="1">
      <alignment vertical="center"/>
    </xf>
    <xf numFmtId="0" fontId="0" fillId="0" borderId="0" xfId="0" applyBorder="1">
      <alignment vertical="center"/>
    </xf>
    <xf numFmtId="0" fontId="0" fillId="3" borderId="34" xfId="0" applyFill="1" applyBorder="1" applyAlignment="1">
      <alignment vertical="center" shrinkToFit="1"/>
    </xf>
    <xf numFmtId="56" fontId="0" fillId="5" borderId="34" xfId="0" quotePrefix="1" applyNumberFormat="1" applyFill="1" applyBorder="1" applyProtection="1">
      <alignment vertical="center"/>
      <protection locked="0"/>
    </xf>
    <xf numFmtId="0" fontId="0" fillId="5" borderId="34" xfId="0" applyFill="1" applyBorder="1" applyAlignment="1" applyProtection="1">
      <alignment vertical="center" wrapText="1"/>
      <protection locked="0"/>
    </xf>
    <xf numFmtId="0" fontId="0" fillId="5" borderId="34" xfId="0" applyFill="1" applyBorder="1" applyProtection="1">
      <alignment vertical="center"/>
      <protection locked="0"/>
    </xf>
    <xf numFmtId="49" fontId="0" fillId="5" borderId="34" xfId="0" applyNumberFormat="1" applyFill="1" applyBorder="1" applyProtection="1">
      <alignment vertical="center"/>
      <protection locked="0"/>
    </xf>
    <xf numFmtId="49" fontId="0" fillId="5" borderId="34" xfId="0" applyNumberFormat="1" applyFill="1" applyBorder="1" applyAlignment="1" applyProtection="1">
      <alignment horizontal="left" vertical="center"/>
      <protection locked="0"/>
    </xf>
    <xf numFmtId="0" fontId="0" fillId="5" borderId="34" xfId="0" applyFill="1" applyBorder="1" applyAlignment="1" applyProtection="1">
      <alignment horizontal="left" vertical="center"/>
      <protection locked="0"/>
    </xf>
    <xf numFmtId="0" fontId="17" fillId="5" borderId="34" xfId="2" applyFill="1" applyBorder="1" applyProtection="1">
      <alignment vertical="center"/>
      <protection locked="0"/>
    </xf>
    <xf numFmtId="178" fontId="0" fillId="5" borderId="34" xfId="0" quotePrefix="1" applyNumberFormat="1" applyFill="1" applyBorder="1" applyAlignment="1" applyProtection="1">
      <alignment horizontal="left" vertical="center"/>
      <protection locked="0"/>
    </xf>
    <xf numFmtId="0" fontId="0" fillId="3" borderId="34" xfId="0" applyFill="1" applyBorder="1" applyProtection="1">
      <alignment vertical="center"/>
      <protection locked="0"/>
    </xf>
    <xf numFmtId="0" fontId="4" fillId="6" borderId="0" xfId="0" applyFont="1" applyFill="1">
      <alignment vertical="center"/>
    </xf>
    <xf numFmtId="0" fontId="0" fillId="6" borderId="0" xfId="0" applyFill="1">
      <alignment vertical="center"/>
    </xf>
    <xf numFmtId="0" fontId="14" fillId="6" borderId="0" xfId="0" applyFont="1" applyFill="1" applyAlignment="1"/>
    <xf numFmtId="0" fontId="16" fillId="6" borderId="0" xfId="0" applyFont="1" applyFill="1" applyAlignment="1">
      <alignment horizontal="center" vertical="center"/>
    </xf>
    <xf numFmtId="0" fontId="4" fillId="6" borderId="33" xfId="0" applyFont="1" applyFill="1" applyBorder="1" applyAlignment="1">
      <alignment horizontal="center" vertical="center"/>
    </xf>
    <xf numFmtId="0" fontId="4" fillId="6" borderId="34" xfId="0" applyFont="1" applyFill="1" applyBorder="1" applyAlignment="1">
      <alignment horizontal="center" vertical="center"/>
    </xf>
    <xf numFmtId="0" fontId="4" fillId="6" borderId="3" xfId="0" applyFont="1" applyFill="1" applyBorder="1">
      <alignment vertical="center"/>
    </xf>
    <xf numFmtId="0" fontId="4" fillId="6" borderId="1" xfId="0" applyFont="1" applyFill="1" applyBorder="1" applyAlignment="1">
      <alignment horizontal="center" vertical="center"/>
    </xf>
    <xf numFmtId="0" fontId="4" fillId="6" borderId="0" xfId="0" applyFont="1" applyFill="1" applyBorder="1">
      <alignment vertical="center"/>
    </xf>
    <xf numFmtId="0" fontId="4" fillId="6" borderId="6" xfId="0" applyFont="1" applyFill="1" applyBorder="1" applyAlignment="1">
      <alignment horizontal="center" vertical="center"/>
    </xf>
    <xf numFmtId="0" fontId="4" fillId="6" borderId="0" xfId="0" applyFont="1" applyFill="1" applyBorder="1" applyAlignment="1">
      <alignment horizontal="left" vertical="center"/>
    </xf>
    <xf numFmtId="0" fontId="4" fillId="6" borderId="0" xfId="0" quotePrefix="1" applyFont="1" applyFill="1" applyAlignment="1">
      <alignment horizontal="center" vertical="center"/>
    </xf>
    <xf numFmtId="0" fontId="4" fillId="6" borderId="0" xfId="0" quotePrefix="1" applyFont="1" applyFill="1" applyAlignment="1">
      <alignment horizontal="center" vertical="center" wrapText="1"/>
    </xf>
    <xf numFmtId="0" fontId="4" fillId="6" borderId="0" xfId="0" quotePrefix="1" applyFont="1" applyFill="1" applyAlignment="1">
      <alignment horizontal="right" vertical="center" wrapText="1"/>
    </xf>
    <xf numFmtId="0" fontId="4" fillId="6" borderId="0" xfId="0" applyFont="1" applyFill="1" applyBorder="1" applyAlignment="1">
      <alignment vertical="center"/>
    </xf>
    <xf numFmtId="0" fontId="3" fillId="0" borderId="4" xfId="0" applyFont="1" applyBorder="1" applyAlignment="1" applyProtection="1">
      <alignment horizontal="center" vertical="center" wrapText="1"/>
    </xf>
    <xf numFmtId="0" fontId="3" fillId="0" borderId="5" xfId="0" applyFont="1" applyBorder="1" applyAlignment="1" applyProtection="1">
      <alignment horizontal="center" vertical="center" wrapText="1"/>
    </xf>
    <xf numFmtId="0" fontId="6" fillId="0" borderId="0" xfId="0" applyFont="1" applyAlignment="1" applyProtection="1">
      <alignment horizontal="center" vertical="center" shrinkToFit="1"/>
    </xf>
    <xf numFmtId="38" fontId="0" fillId="2" borderId="10" xfId="1" applyFont="1" applyFill="1" applyBorder="1" applyAlignment="1" applyProtection="1">
      <alignment horizontal="center" vertical="center" wrapText="1"/>
    </xf>
    <xf numFmtId="38" fontId="0" fillId="2" borderId="28" xfId="1" applyFont="1" applyFill="1" applyBorder="1" applyAlignment="1" applyProtection="1">
      <alignment horizontal="center" vertical="center" wrapText="1"/>
    </xf>
    <xf numFmtId="38" fontId="0" fillId="2" borderId="11" xfId="1" applyFont="1" applyFill="1" applyBorder="1" applyAlignment="1" applyProtection="1">
      <alignment horizontal="center" vertical="center" wrapText="1"/>
    </xf>
    <xf numFmtId="38" fontId="0" fillId="0" borderId="7" xfId="1" applyFont="1" applyBorder="1" applyAlignment="1" applyProtection="1">
      <alignment horizontal="right" vertical="center" shrinkToFit="1"/>
    </xf>
    <xf numFmtId="38" fontId="0" fillId="0" borderId="29" xfId="1" applyFont="1" applyBorder="1" applyAlignment="1" applyProtection="1">
      <alignment horizontal="right" vertical="center" shrinkToFit="1"/>
    </xf>
    <xf numFmtId="38" fontId="0" fillId="0" borderId="13" xfId="1" applyFont="1" applyBorder="1" applyAlignment="1" applyProtection="1">
      <alignment horizontal="right" vertical="center" shrinkToFit="1"/>
    </xf>
    <xf numFmtId="38" fontId="0" fillId="0" borderId="7" xfId="1" applyFont="1" applyBorder="1" applyAlignment="1" applyProtection="1">
      <alignment horizontal="right" vertical="center" wrapText="1"/>
    </xf>
    <xf numFmtId="38" fontId="0" fillId="0" borderId="29" xfId="1" applyFont="1" applyBorder="1" applyAlignment="1" applyProtection="1">
      <alignment horizontal="right" vertical="center" wrapText="1"/>
    </xf>
    <xf numFmtId="38" fontId="0" fillId="0" borderId="13" xfId="1" applyFont="1" applyBorder="1" applyAlignment="1" applyProtection="1">
      <alignment horizontal="right" vertical="center" wrapText="1"/>
    </xf>
    <xf numFmtId="38" fontId="0" fillId="0" borderId="1" xfId="1" applyFont="1" applyBorder="1" applyAlignment="1" applyProtection="1">
      <alignment horizontal="right" vertical="center" wrapText="1"/>
    </xf>
    <xf numFmtId="38" fontId="0" fillId="0" borderId="2" xfId="1" applyFont="1" applyBorder="1" applyAlignment="1" applyProtection="1">
      <alignment horizontal="right" vertical="center" wrapText="1"/>
    </xf>
    <xf numFmtId="38" fontId="0" fillId="0" borderId="17" xfId="1" applyFont="1" applyBorder="1" applyAlignment="1" applyProtection="1">
      <alignment horizontal="right" vertical="center" wrapText="1"/>
    </xf>
    <xf numFmtId="38" fontId="10" fillId="0" borderId="23" xfId="1" applyFont="1" applyBorder="1" applyAlignment="1" applyProtection="1">
      <alignment horizontal="right" vertical="center" wrapText="1"/>
    </xf>
    <xf numFmtId="38" fontId="10" fillId="0" borderId="18" xfId="1" applyFont="1" applyBorder="1" applyAlignment="1" applyProtection="1">
      <alignment horizontal="right" vertical="center" wrapText="1"/>
    </xf>
    <xf numFmtId="38" fontId="10" fillId="0" borderId="19" xfId="1" applyFont="1" applyBorder="1" applyAlignment="1" applyProtection="1">
      <alignment horizontal="right" vertical="center" wrapText="1"/>
    </xf>
    <xf numFmtId="0" fontId="20" fillId="0" borderId="0" xfId="0" applyFont="1" applyBorder="1" applyAlignment="1" applyProtection="1">
      <alignment horizontal="left" vertical="center" wrapText="1"/>
    </xf>
    <xf numFmtId="0" fontId="20" fillId="0" borderId="5" xfId="0" applyFont="1" applyBorder="1" applyAlignment="1" applyProtection="1">
      <alignment horizontal="left" vertical="center" wrapText="1"/>
    </xf>
    <xf numFmtId="0" fontId="8" fillId="3" borderId="24" xfId="0" applyFont="1" applyFill="1" applyBorder="1" applyAlignment="1">
      <alignment horizontal="center" vertical="center" wrapText="1" shrinkToFit="1"/>
    </xf>
    <xf numFmtId="0" fontId="8" fillId="3" borderId="25" xfId="0" applyFont="1" applyFill="1" applyBorder="1" applyAlignment="1">
      <alignment horizontal="center" vertical="center" wrapText="1" shrinkToFit="1"/>
    </xf>
    <xf numFmtId="177" fontId="7" fillId="4" borderId="26" xfId="1" applyNumberFormat="1" applyFont="1" applyFill="1" applyBorder="1" applyAlignment="1" applyProtection="1">
      <alignment horizontal="right" vertical="center" shrinkToFit="1"/>
      <protection locked="0"/>
    </xf>
    <xf numFmtId="177" fontId="7" fillId="4" borderId="27" xfId="1" applyNumberFormat="1" applyFont="1" applyFill="1" applyBorder="1" applyAlignment="1" applyProtection="1">
      <alignment horizontal="right" vertical="center" shrinkToFit="1"/>
      <protection locked="0"/>
    </xf>
    <xf numFmtId="176" fontId="7" fillId="4" borderId="26" xfId="1" applyNumberFormat="1" applyFont="1" applyFill="1" applyBorder="1" applyAlignment="1" applyProtection="1">
      <alignment horizontal="right" vertical="center" shrinkToFit="1"/>
      <protection locked="0"/>
    </xf>
    <xf numFmtId="176" fontId="7" fillId="4" borderId="27" xfId="1" applyNumberFormat="1" applyFont="1" applyFill="1" applyBorder="1" applyAlignment="1" applyProtection="1">
      <alignment horizontal="right" vertical="center" shrinkToFit="1"/>
      <protection locked="0"/>
    </xf>
    <xf numFmtId="0" fontId="9" fillId="3" borderId="24" xfId="0" applyFont="1" applyFill="1" applyBorder="1" applyAlignment="1">
      <alignment horizontal="center" vertical="center" shrinkToFit="1"/>
    </xf>
    <xf numFmtId="0" fontId="9" fillId="3" borderId="25" xfId="0" applyFont="1" applyFill="1" applyBorder="1" applyAlignment="1">
      <alignment horizontal="center" vertical="center" shrinkToFit="1"/>
    </xf>
    <xf numFmtId="38" fontId="0" fillId="0" borderId="8" xfId="1" applyFont="1" applyBorder="1" applyAlignment="1" applyProtection="1">
      <alignment horizontal="right" vertical="center" wrapText="1"/>
    </xf>
    <xf numFmtId="38" fontId="0" fillId="0" borderId="30" xfId="1" applyFont="1" applyBorder="1" applyAlignment="1" applyProtection="1">
      <alignment horizontal="right" vertical="center" wrapText="1"/>
    </xf>
    <xf numFmtId="38" fontId="0" fillId="0" borderId="15" xfId="1" applyFont="1" applyBorder="1" applyAlignment="1" applyProtection="1">
      <alignment horizontal="right" vertical="center" wrapText="1"/>
    </xf>
    <xf numFmtId="0" fontId="3" fillId="0" borderId="20" xfId="0" applyFont="1" applyBorder="1" applyAlignment="1" applyProtection="1">
      <alignment horizontal="center" vertical="center" shrinkToFit="1"/>
    </xf>
    <xf numFmtId="0" fontId="3" fillId="0" borderId="18" xfId="0" applyFont="1" applyBorder="1" applyAlignment="1" applyProtection="1">
      <alignment horizontal="center" vertical="center" shrinkToFit="1"/>
    </xf>
    <xf numFmtId="38" fontId="3" fillId="0" borderId="23" xfId="1" applyFont="1" applyBorder="1" applyAlignment="1" applyProtection="1">
      <alignment horizontal="right" vertical="center" wrapText="1"/>
    </xf>
    <xf numFmtId="38" fontId="3" fillId="0" borderId="19" xfId="1" applyFont="1" applyBorder="1" applyAlignment="1" applyProtection="1">
      <alignment horizontal="right" vertical="center" wrapText="1"/>
    </xf>
    <xf numFmtId="0" fontId="4" fillId="6" borderId="1" xfId="0" applyFont="1" applyFill="1" applyBorder="1" applyAlignment="1">
      <alignment horizontal="left" vertical="center"/>
    </xf>
    <xf numFmtId="0" fontId="4" fillId="6" borderId="2" xfId="0" applyFont="1" applyFill="1" applyBorder="1" applyAlignment="1">
      <alignment horizontal="left" vertical="center"/>
    </xf>
    <xf numFmtId="0" fontId="4" fillId="6" borderId="36" xfId="0" applyFont="1" applyFill="1" applyBorder="1" applyAlignment="1">
      <alignment horizontal="left" vertical="center"/>
    </xf>
    <xf numFmtId="178" fontId="4" fillId="6" borderId="0" xfId="0" applyNumberFormat="1" applyFont="1" applyFill="1" applyAlignment="1">
      <alignment horizontal="center" vertical="center"/>
    </xf>
    <xf numFmtId="179" fontId="4" fillId="6" borderId="0" xfId="0" applyNumberFormat="1" applyFont="1" applyFill="1" applyAlignment="1">
      <alignment horizontal="left" shrinkToFit="1"/>
    </xf>
    <xf numFmtId="0" fontId="4" fillId="6" borderId="0" xfId="0" applyFont="1" applyFill="1" applyAlignment="1">
      <alignment horizontal="left" vertical="center" wrapText="1" indent="1"/>
    </xf>
    <xf numFmtId="0" fontId="4" fillId="6" borderId="0" xfId="0" applyFont="1" applyFill="1" applyAlignment="1">
      <alignment horizontal="center" vertical="center"/>
    </xf>
    <xf numFmtId="0" fontId="4" fillId="6" borderId="32" xfId="0" applyFont="1" applyFill="1" applyBorder="1" applyAlignment="1">
      <alignment horizontal="center" vertical="center"/>
    </xf>
    <xf numFmtId="0" fontId="4" fillId="6" borderId="34" xfId="0" applyFont="1" applyFill="1" applyBorder="1" applyAlignment="1">
      <alignment horizontal="center" vertical="center"/>
    </xf>
    <xf numFmtId="0" fontId="4" fillId="6" borderId="2" xfId="0" applyFont="1" applyFill="1" applyBorder="1" applyAlignment="1">
      <alignment horizontal="center" vertical="center"/>
    </xf>
    <xf numFmtId="0" fontId="4" fillId="6" borderId="36" xfId="0" applyFont="1" applyFill="1" applyBorder="1" applyAlignment="1">
      <alignment horizontal="center" vertical="center"/>
    </xf>
    <xf numFmtId="0" fontId="4" fillId="6" borderId="37" xfId="0" applyFont="1" applyFill="1" applyBorder="1" applyAlignment="1">
      <alignment horizontal="center" vertical="center"/>
    </xf>
    <xf numFmtId="0" fontId="4" fillId="6" borderId="0" xfId="0" applyFont="1" applyFill="1" applyAlignment="1">
      <alignment horizontal="left" vertical="center" wrapText="1"/>
    </xf>
    <xf numFmtId="0" fontId="0" fillId="0" borderId="38" xfId="0" applyFill="1" applyBorder="1" applyAlignment="1">
      <alignment horizontal="right" vertical="center"/>
    </xf>
    <xf numFmtId="38" fontId="4" fillId="6" borderId="32" xfId="0" applyNumberFormat="1" applyFont="1" applyFill="1" applyBorder="1" applyAlignment="1">
      <alignment horizontal="center" vertical="center" shrinkToFit="1"/>
    </xf>
    <xf numFmtId="0" fontId="4" fillId="6" borderId="22" xfId="0" applyFont="1" applyFill="1" applyBorder="1" applyAlignment="1">
      <alignment horizontal="center" vertical="center" shrinkToFit="1"/>
    </xf>
    <xf numFmtId="0" fontId="4" fillId="6" borderId="35" xfId="0" applyFont="1" applyFill="1" applyBorder="1" applyAlignment="1">
      <alignment horizontal="center" vertical="center" shrinkToFit="1"/>
    </xf>
    <xf numFmtId="49" fontId="4" fillId="6" borderId="34" xfId="0" applyNumberFormat="1" applyFont="1" applyFill="1" applyBorder="1" applyAlignment="1">
      <alignment horizontal="center" vertical="center" shrinkToFit="1"/>
    </xf>
    <xf numFmtId="0" fontId="4" fillId="6" borderId="34" xfId="0" applyFont="1" applyFill="1" applyBorder="1" applyAlignment="1">
      <alignment horizontal="center" vertical="center" shrinkToFit="1"/>
    </xf>
    <xf numFmtId="0" fontId="4" fillId="6" borderId="1" xfId="0" applyFont="1" applyFill="1" applyBorder="1" applyAlignment="1">
      <alignment horizontal="center" vertical="center" shrinkToFit="1"/>
    </xf>
    <xf numFmtId="0" fontId="4" fillId="6" borderId="36" xfId="0" applyFont="1" applyFill="1" applyBorder="1" applyAlignment="1">
      <alignment horizontal="center" vertical="center" shrinkToFit="1"/>
    </xf>
    <xf numFmtId="49" fontId="4" fillId="6" borderId="1" xfId="0" applyNumberFormat="1" applyFont="1" applyFill="1" applyBorder="1" applyAlignment="1">
      <alignment horizontal="center" vertical="center" shrinkToFit="1"/>
    </xf>
    <xf numFmtId="0" fontId="18" fillId="5" borderId="0" xfId="0" applyFont="1" applyFill="1" applyBorder="1" applyAlignment="1">
      <alignment horizontal="center" vertical="center" wrapText="1"/>
    </xf>
    <xf numFmtId="178" fontId="4" fillId="6" borderId="32" xfId="0" applyNumberFormat="1" applyFont="1" applyFill="1" applyBorder="1" applyAlignment="1">
      <alignment horizontal="center" vertical="center" shrinkToFit="1"/>
    </xf>
    <xf numFmtId="0" fontId="4" fillId="6" borderId="32" xfId="0" applyFont="1" applyFill="1" applyBorder="1" applyAlignment="1">
      <alignment horizontal="center" vertical="center" shrinkToFit="1"/>
    </xf>
    <xf numFmtId="0" fontId="4" fillId="6" borderId="2" xfId="0" applyFont="1" applyFill="1" applyBorder="1" applyAlignment="1">
      <alignment horizontal="center" vertical="center" shrinkToFit="1"/>
    </xf>
    <xf numFmtId="0" fontId="3" fillId="6" borderId="0" xfId="0" applyFont="1" applyFill="1" applyAlignment="1">
      <alignment horizontal="center" vertical="center"/>
    </xf>
    <xf numFmtId="0" fontId="19" fillId="5" borderId="32" xfId="0" applyFont="1" applyFill="1" applyBorder="1" applyAlignment="1">
      <alignment horizontal="center" vertical="center" wrapText="1"/>
    </xf>
    <xf numFmtId="0" fontId="4" fillId="6" borderId="0" xfId="0" applyFont="1" applyFill="1" applyAlignment="1">
      <alignment horizontal="right" vertical="center"/>
    </xf>
  </cellXfs>
  <cellStyles count="3">
    <cellStyle name="ハイパーリンク" xfId="2" builtinId="8"/>
    <cellStyle name="桁区切り" xfId="1" builtinId="6"/>
    <cellStyle name="標準" xfId="0" builtinId="0"/>
  </cellStyles>
  <dxfs count="5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5"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3</xdr:row>
      <xdr:rowOff>79376</xdr:rowOff>
    </xdr:from>
    <xdr:to>
      <xdr:col>11</xdr:col>
      <xdr:colOff>222250</xdr:colOff>
      <xdr:row>43</xdr:row>
      <xdr:rowOff>21552</xdr:rowOff>
    </xdr:to>
    <xdr:pic>
      <xdr:nvPicPr>
        <xdr:cNvPr id="3" name="図 2">
          <a:extLst>
            <a:ext uri="{FF2B5EF4-FFF2-40B4-BE49-F238E27FC236}">
              <a16:creationId xmlns:a16="http://schemas.microsoft.com/office/drawing/2014/main" id="{C87AC9E0-F449-4517-A690-58EDB1801E2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72048"/>
          <a:ext cx="7809405" cy="6511142"/>
        </a:xfrm>
        <a:prstGeom prst="rect">
          <a:avLst/>
        </a:prstGeom>
      </xdr:spPr>
    </xdr:pic>
    <xdr:clientData/>
  </xdr:twoCellAnchor>
  <xdr:twoCellAnchor>
    <xdr:from>
      <xdr:col>0</xdr:col>
      <xdr:colOff>419100</xdr:colOff>
      <xdr:row>22</xdr:row>
      <xdr:rowOff>82112</xdr:rowOff>
    </xdr:from>
    <xdr:to>
      <xdr:col>7</xdr:col>
      <xdr:colOff>-1</xdr:colOff>
      <xdr:row>29</xdr:row>
      <xdr:rowOff>111125</xdr:rowOff>
    </xdr:to>
    <xdr:sp macro="" textlink="">
      <xdr:nvSpPr>
        <xdr:cNvPr id="8" name="四角形: 角を丸くする 7">
          <a:extLst>
            <a:ext uri="{FF2B5EF4-FFF2-40B4-BE49-F238E27FC236}">
              <a16:creationId xmlns:a16="http://schemas.microsoft.com/office/drawing/2014/main" id="{20097BF7-D409-454A-AA51-F0BBEC0BAE66}"/>
            </a:ext>
          </a:extLst>
        </xdr:cNvPr>
        <xdr:cNvSpPr/>
      </xdr:nvSpPr>
      <xdr:spPr>
        <a:xfrm>
          <a:off x="419100" y="3695043"/>
          <a:ext cx="4409089" cy="1178582"/>
        </a:xfrm>
        <a:prstGeom prst="roundRect">
          <a:avLst>
            <a:gd name="adj" fmla="val 9784"/>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396875</xdr:colOff>
      <xdr:row>7</xdr:row>
      <xdr:rowOff>79375</xdr:rowOff>
    </xdr:from>
    <xdr:to>
      <xdr:col>7</xdr:col>
      <xdr:colOff>47625</xdr:colOff>
      <xdr:row>14</xdr:row>
      <xdr:rowOff>31750</xdr:rowOff>
    </xdr:to>
    <xdr:sp macro="" textlink="">
      <xdr:nvSpPr>
        <xdr:cNvPr id="9" name="四角形: 角を丸くする 8">
          <a:extLst>
            <a:ext uri="{FF2B5EF4-FFF2-40B4-BE49-F238E27FC236}">
              <a16:creationId xmlns:a16="http://schemas.microsoft.com/office/drawing/2014/main" id="{971E1011-5A3C-4A94-8D82-1644D33CE508}"/>
            </a:ext>
          </a:extLst>
        </xdr:cNvPr>
        <xdr:cNvSpPr/>
      </xdr:nvSpPr>
      <xdr:spPr>
        <a:xfrm>
          <a:off x="396875" y="1301750"/>
          <a:ext cx="4429125" cy="1174750"/>
        </a:xfrm>
        <a:prstGeom prst="roundRect">
          <a:avLst>
            <a:gd name="adj" fmla="val 16167"/>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254000</xdr:colOff>
      <xdr:row>10</xdr:row>
      <xdr:rowOff>114300</xdr:rowOff>
    </xdr:from>
    <xdr:to>
      <xdr:col>11</xdr:col>
      <xdr:colOff>158750</xdr:colOff>
      <xdr:row>16</xdr:row>
      <xdr:rowOff>171449</xdr:rowOff>
    </xdr:to>
    <xdr:sp macro="" textlink="">
      <xdr:nvSpPr>
        <xdr:cNvPr id="10" name="四角形: 角を丸くする 9">
          <a:extLst>
            <a:ext uri="{FF2B5EF4-FFF2-40B4-BE49-F238E27FC236}">
              <a16:creationId xmlns:a16="http://schemas.microsoft.com/office/drawing/2014/main" id="{818BEFA6-5D09-4EB3-9A10-B6BFD4370EFF}"/>
            </a:ext>
          </a:extLst>
        </xdr:cNvPr>
        <xdr:cNvSpPr/>
      </xdr:nvSpPr>
      <xdr:spPr>
        <a:xfrm>
          <a:off x="5032375" y="1860550"/>
          <a:ext cx="2635250" cy="1104899"/>
        </a:xfrm>
        <a:prstGeom prst="roundRect">
          <a:avLst>
            <a:gd name="adj" fmla="val 16167"/>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629854</xdr:colOff>
      <xdr:row>0</xdr:row>
      <xdr:rowOff>147801</xdr:rowOff>
    </xdr:from>
    <xdr:to>
      <xdr:col>8</xdr:col>
      <xdr:colOff>92512</xdr:colOff>
      <xdr:row>3</xdr:row>
      <xdr:rowOff>157326</xdr:rowOff>
    </xdr:to>
    <xdr:sp macro="" textlink="">
      <xdr:nvSpPr>
        <xdr:cNvPr id="11" name="テキスト ボックス 10">
          <a:extLst>
            <a:ext uri="{FF2B5EF4-FFF2-40B4-BE49-F238E27FC236}">
              <a16:creationId xmlns:a16="http://schemas.microsoft.com/office/drawing/2014/main" id="{AE34976D-6D09-4FC6-B35F-29F760C8ABF7}"/>
            </a:ext>
          </a:extLst>
        </xdr:cNvPr>
        <xdr:cNvSpPr txBox="1"/>
      </xdr:nvSpPr>
      <xdr:spPr>
        <a:xfrm>
          <a:off x="629854" y="147801"/>
          <a:ext cx="4980589" cy="502197"/>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400" b="1"/>
            <a:t>①事業者区分を選択し、事業者名を入力してください。</a:t>
          </a:r>
        </a:p>
      </xdr:txBody>
    </xdr:sp>
    <xdr:clientData/>
  </xdr:twoCellAnchor>
  <xdr:twoCellAnchor>
    <xdr:from>
      <xdr:col>8</xdr:col>
      <xdr:colOff>231776</xdr:colOff>
      <xdr:row>21</xdr:row>
      <xdr:rowOff>152399</xdr:rowOff>
    </xdr:from>
    <xdr:to>
      <xdr:col>13</xdr:col>
      <xdr:colOff>527050</xdr:colOff>
      <xdr:row>29</xdr:row>
      <xdr:rowOff>161924</xdr:rowOff>
    </xdr:to>
    <xdr:sp macro="" textlink="">
      <xdr:nvSpPr>
        <xdr:cNvPr id="12" name="テキスト ボックス 11">
          <a:extLst>
            <a:ext uri="{FF2B5EF4-FFF2-40B4-BE49-F238E27FC236}">
              <a16:creationId xmlns:a16="http://schemas.microsoft.com/office/drawing/2014/main" id="{61DE936C-4B2D-4932-BDC6-B55C81CA4279}"/>
            </a:ext>
          </a:extLst>
        </xdr:cNvPr>
        <xdr:cNvSpPr txBox="1"/>
      </xdr:nvSpPr>
      <xdr:spPr>
        <a:xfrm>
          <a:off x="5692776" y="3819524"/>
          <a:ext cx="3708399" cy="1406525"/>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400" b="1"/>
            <a:t>②自動車登録番号を入力してください。</a:t>
          </a:r>
          <a:endParaRPr kumimoji="1" lang="en-US" altLang="ja-JP" sz="1400" b="1"/>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100" b="0" i="0">
              <a:solidFill>
                <a:schemeClr val="dk1"/>
              </a:solidFill>
              <a:effectLst/>
              <a:latin typeface="+mn-lt"/>
              <a:ea typeface="+mn-ea"/>
              <a:cs typeface="+mn-cs"/>
            </a:rPr>
            <a:t>令和</a:t>
          </a:r>
          <a:r>
            <a:rPr lang="en-US" altLang="ja-JP" sz="1100" b="0" i="0">
              <a:solidFill>
                <a:schemeClr val="dk1"/>
              </a:solidFill>
              <a:effectLst/>
              <a:latin typeface="+mn-lt"/>
              <a:ea typeface="+mn-ea"/>
              <a:cs typeface="+mn-cs"/>
            </a:rPr>
            <a:t>6</a:t>
          </a:r>
          <a:r>
            <a:rPr lang="ja-JP" altLang="en-US" sz="1100" b="0" i="0">
              <a:solidFill>
                <a:schemeClr val="dk1"/>
              </a:solidFill>
              <a:effectLst/>
              <a:latin typeface="+mn-lt"/>
              <a:ea typeface="+mn-ea"/>
              <a:cs typeface="+mn-cs"/>
            </a:rPr>
            <a:t>年</a:t>
          </a:r>
          <a:r>
            <a:rPr lang="en-US" altLang="ja-JP" sz="1100" b="0" i="0">
              <a:solidFill>
                <a:schemeClr val="dk1"/>
              </a:solidFill>
              <a:effectLst/>
              <a:latin typeface="+mn-lt"/>
              <a:ea typeface="+mn-ea"/>
              <a:cs typeface="+mn-cs"/>
            </a:rPr>
            <a:t>1</a:t>
          </a:r>
          <a:r>
            <a:rPr lang="ja-JP" altLang="en-US" sz="1100" b="0" i="0">
              <a:solidFill>
                <a:schemeClr val="dk1"/>
              </a:solidFill>
              <a:effectLst/>
              <a:latin typeface="+mn-lt"/>
              <a:ea typeface="+mn-ea"/>
              <a:cs typeface="+mn-cs"/>
            </a:rPr>
            <a:t>月</a:t>
          </a:r>
          <a:r>
            <a:rPr lang="en-US" altLang="ja-JP" sz="1100" b="0" i="0">
              <a:solidFill>
                <a:schemeClr val="dk1"/>
              </a:solidFill>
              <a:effectLst/>
              <a:latin typeface="+mn-lt"/>
              <a:ea typeface="+mn-ea"/>
              <a:cs typeface="+mn-cs"/>
            </a:rPr>
            <a:t>1</a:t>
          </a:r>
          <a:r>
            <a:rPr lang="ja-JP" altLang="en-US" sz="1100" b="0" i="0">
              <a:solidFill>
                <a:schemeClr val="dk1"/>
              </a:solidFill>
              <a:effectLst/>
              <a:latin typeface="+mn-lt"/>
              <a:ea typeface="+mn-ea"/>
              <a:cs typeface="+mn-cs"/>
            </a:rPr>
            <a:t>日時点で、事業に使用できる状態の車両（ガソリン、</a:t>
          </a:r>
          <a:r>
            <a:rPr lang="en-US" altLang="ja-JP" sz="1100" b="0" i="0">
              <a:solidFill>
                <a:schemeClr val="dk1"/>
              </a:solidFill>
              <a:effectLst/>
              <a:latin typeface="+mn-lt"/>
              <a:ea typeface="+mn-ea"/>
              <a:cs typeface="+mn-cs"/>
            </a:rPr>
            <a:t>LP</a:t>
          </a:r>
          <a:r>
            <a:rPr lang="ja-JP" altLang="en-US" sz="1100" b="0" i="0">
              <a:solidFill>
                <a:schemeClr val="dk1"/>
              </a:solidFill>
              <a:effectLst/>
              <a:latin typeface="+mn-lt"/>
              <a:ea typeface="+mn-ea"/>
              <a:cs typeface="+mn-cs"/>
            </a:rPr>
            <a:t>ガス、軽油）が支援対象です。休車している場合は支援対象外ですので御注意ください。</a:t>
          </a:r>
        </a:p>
      </xdr:txBody>
    </xdr:sp>
    <xdr:clientData/>
  </xdr:twoCellAnchor>
  <xdr:twoCellAnchor>
    <xdr:from>
      <xdr:col>2</xdr:col>
      <xdr:colOff>409575</xdr:colOff>
      <xdr:row>40</xdr:row>
      <xdr:rowOff>69850</xdr:rowOff>
    </xdr:from>
    <xdr:to>
      <xdr:col>8</xdr:col>
      <xdr:colOff>301625</xdr:colOff>
      <xdr:row>43</xdr:row>
      <xdr:rowOff>12700</xdr:rowOff>
    </xdr:to>
    <xdr:sp macro="" textlink="">
      <xdr:nvSpPr>
        <xdr:cNvPr id="14" name="四角形: 角を丸くする 13">
          <a:extLst>
            <a:ext uri="{FF2B5EF4-FFF2-40B4-BE49-F238E27FC236}">
              <a16:creationId xmlns:a16="http://schemas.microsoft.com/office/drawing/2014/main" id="{4043C7EB-CE88-4EAA-A864-E90B9E4598F6}"/>
            </a:ext>
          </a:extLst>
        </xdr:cNvPr>
        <xdr:cNvSpPr/>
      </xdr:nvSpPr>
      <xdr:spPr>
        <a:xfrm>
          <a:off x="1774825" y="7054850"/>
          <a:ext cx="3987800" cy="466725"/>
        </a:xfrm>
        <a:prstGeom prst="roundRect">
          <a:avLst>
            <a:gd name="adj" fmla="val 28534"/>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254001</xdr:colOff>
      <xdr:row>33</xdr:row>
      <xdr:rowOff>15875</xdr:rowOff>
    </xdr:from>
    <xdr:to>
      <xdr:col>12</xdr:col>
      <xdr:colOff>568325</xdr:colOff>
      <xdr:row>37</xdr:row>
      <xdr:rowOff>142874</xdr:rowOff>
    </xdr:to>
    <xdr:sp macro="" textlink="">
      <xdr:nvSpPr>
        <xdr:cNvPr id="15" name="テキスト ボックス 14">
          <a:extLst>
            <a:ext uri="{FF2B5EF4-FFF2-40B4-BE49-F238E27FC236}">
              <a16:creationId xmlns:a16="http://schemas.microsoft.com/office/drawing/2014/main" id="{AC930174-421D-4390-A24E-5DACAC529091}"/>
            </a:ext>
          </a:extLst>
        </xdr:cNvPr>
        <xdr:cNvSpPr txBox="1"/>
      </xdr:nvSpPr>
      <xdr:spPr>
        <a:xfrm>
          <a:off x="5032376" y="5778500"/>
          <a:ext cx="3727449" cy="825499"/>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400" b="1"/>
            <a:t>③</a:t>
          </a:r>
          <a:r>
            <a:rPr kumimoji="1" lang="en-US" altLang="ja-JP" sz="1400" b="1"/>
            <a:t>100</a:t>
          </a:r>
          <a:r>
            <a:rPr kumimoji="1" lang="ja-JP" altLang="en-US" sz="1400" b="1"/>
            <a:t>台以上の場合は、シート②以降に記載してください。</a:t>
          </a:r>
          <a:endParaRPr lang="ja-JP" altLang="en-US" sz="1100" b="0" i="0">
            <a:solidFill>
              <a:schemeClr val="dk1"/>
            </a:solidFill>
            <a:effectLst/>
            <a:latin typeface="+mn-lt"/>
            <a:ea typeface="+mn-ea"/>
            <a:cs typeface="+mn-cs"/>
          </a:endParaRPr>
        </a:p>
      </xdr:txBody>
    </xdr:sp>
    <xdr:clientData/>
  </xdr:twoCellAnchor>
  <xdr:twoCellAnchor>
    <xdr:from>
      <xdr:col>10</xdr:col>
      <xdr:colOff>438150</xdr:colOff>
      <xdr:row>2</xdr:row>
      <xdr:rowOff>114299</xdr:rowOff>
    </xdr:from>
    <xdr:to>
      <xdr:col>13</xdr:col>
      <xdr:colOff>495300</xdr:colOff>
      <xdr:row>10</xdr:row>
      <xdr:rowOff>161924</xdr:rowOff>
    </xdr:to>
    <xdr:sp macro="" textlink="">
      <xdr:nvSpPr>
        <xdr:cNvPr id="16" name="テキスト ボックス 15">
          <a:extLst>
            <a:ext uri="{FF2B5EF4-FFF2-40B4-BE49-F238E27FC236}">
              <a16:creationId xmlns:a16="http://schemas.microsoft.com/office/drawing/2014/main" id="{F729A365-2A5D-4950-BA0B-6D853AEFA430}"/>
            </a:ext>
          </a:extLst>
        </xdr:cNvPr>
        <xdr:cNvSpPr txBox="1"/>
      </xdr:nvSpPr>
      <xdr:spPr>
        <a:xfrm>
          <a:off x="7296150" y="457199"/>
          <a:ext cx="2114550" cy="1419225"/>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400" b="1"/>
            <a:t>④自動で計算されます。</a:t>
          </a:r>
          <a:endParaRPr kumimoji="1" lang="en-US" altLang="ja-JP" sz="1400" b="1"/>
        </a:p>
        <a:p>
          <a:pPr algn="l"/>
          <a:r>
            <a:rPr kumimoji="1" lang="ja-JP" altLang="en-US" sz="1400" b="1" i="0">
              <a:solidFill>
                <a:schemeClr val="dk1"/>
              </a:solidFill>
              <a:effectLst/>
              <a:latin typeface="+mn-lt"/>
              <a:ea typeface="+mn-ea"/>
              <a:cs typeface="+mn-cs"/>
            </a:rPr>
            <a:t>電子申請サービスの画面に入力してください。</a:t>
          </a:r>
          <a:endParaRPr lang="ja-JP" altLang="en-US" sz="1100" b="0" i="0">
            <a:solidFill>
              <a:schemeClr val="dk1"/>
            </a:solidFill>
            <a:effectLst/>
            <a:latin typeface="+mn-lt"/>
            <a:ea typeface="+mn-ea"/>
            <a:cs typeface="+mn-cs"/>
          </a:endParaRPr>
        </a:p>
      </xdr:txBody>
    </xdr:sp>
    <xdr:clientData/>
  </xdr:twoCellAnchor>
  <xdr:twoCellAnchor>
    <xdr:from>
      <xdr:col>3</xdr:col>
      <xdr:colOff>567121</xdr:colOff>
      <xdr:row>3</xdr:row>
      <xdr:rowOff>157326</xdr:rowOff>
    </xdr:from>
    <xdr:to>
      <xdr:col>4</xdr:col>
      <xdr:colOff>361183</xdr:colOff>
      <xdr:row>7</xdr:row>
      <xdr:rowOff>79375</xdr:rowOff>
    </xdr:to>
    <xdr:cxnSp macro="">
      <xdr:nvCxnSpPr>
        <xdr:cNvPr id="18" name="直線矢印コネクタ 17">
          <a:extLst>
            <a:ext uri="{FF2B5EF4-FFF2-40B4-BE49-F238E27FC236}">
              <a16:creationId xmlns:a16="http://schemas.microsoft.com/office/drawing/2014/main" id="{F37DB1BD-FF2C-4D1A-9616-8F4AD612A21F}"/>
            </a:ext>
          </a:extLst>
        </xdr:cNvPr>
        <xdr:cNvCxnSpPr>
          <a:stCxn id="11" idx="2"/>
          <a:endCxn id="9" idx="0"/>
        </xdr:cNvCxnSpPr>
      </xdr:nvCxnSpPr>
      <xdr:spPr>
        <a:xfrm flipH="1">
          <a:off x="2636345" y="649998"/>
          <a:ext cx="483804" cy="578946"/>
        </a:xfrm>
        <a:prstGeom prst="straightConnector1">
          <a:avLst/>
        </a:prstGeom>
        <a:ln w="571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xdr:colOff>
      <xdr:row>25</xdr:row>
      <xdr:rowOff>157162</xdr:rowOff>
    </xdr:from>
    <xdr:to>
      <xdr:col>8</xdr:col>
      <xdr:colOff>231776</xdr:colOff>
      <xdr:row>26</xdr:row>
      <xdr:rowOff>14506</xdr:rowOff>
    </xdr:to>
    <xdr:cxnSp macro="">
      <xdr:nvCxnSpPr>
        <xdr:cNvPr id="19" name="直線矢印コネクタ 18">
          <a:extLst>
            <a:ext uri="{FF2B5EF4-FFF2-40B4-BE49-F238E27FC236}">
              <a16:creationId xmlns:a16="http://schemas.microsoft.com/office/drawing/2014/main" id="{8B068A32-B5E6-4E90-A372-F2E2CCE3D253}"/>
            </a:ext>
          </a:extLst>
        </xdr:cNvPr>
        <xdr:cNvCxnSpPr>
          <a:stCxn id="12" idx="1"/>
          <a:endCxn id="8" idx="3"/>
        </xdr:cNvCxnSpPr>
      </xdr:nvCxnSpPr>
      <xdr:spPr>
        <a:xfrm flipH="1">
          <a:off x="4828189" y="4262765"/>
          <a:ext cx="921518" cy="21569"/>
        </a:xfrm>
        <a:prstGeom prst="straightConnector1">
          <a:avLst/>
        </a:prstGeom>
        <a:ln w="571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355600</xdr:colOff>
      <xdr:row>37</xdr:row>
      <xdr:rowOff>142874</xdr:rowOff>
    </xdr:from>
    <xdr:to>
      <xdr:col>10</xdr:col>
      <xdr:colOff>69851</xdr:colOff>
      <xdr:row>40</xdr:row>
      <xdr:rowOff>69850</xdr:rowOff>
    </xdr:to>
    <xdr:cxnSp macro="">
      <xdr:nvCxnSpPr>
        <xdr:cNvPr id="22" name="直線矢印コネクタ 21">
          <a:extLst>
            <a:ext uri="{FF2B5EF4-FFF2-40B4-BE49-F238E27FC236}">
              <a16:creationId xmlns:a16="http://schemas.microsoft.com/office/drawing/2014/main" id="{A0FA16A1-5402-4A24-A32F-43BA4BE4ED5E}"/>
            </a:ext>
          </a:extLst>
        </xdr:cNvPr>
        <xdr:cNvCxnSpPr>
          <a:stCxn id="15" idx="2"/>
          <a:endCxn id="14" idx="0"/>
        </xdr:cNvCxnSpPr>
      </xdr:nvCxnSpPr>
      <xdr:spPr>
        <a:xfrm flipH="1">
          <a:off x="3768725" y="6603999"/>
          <a:ext cx="3127376" cy="450851"/>
        </a:xfrm>
        <a:prstGeom prst="straightConnector1">
          <a:avLst/>
        </a:prstGeom>
        <a:ln w="571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158750</xdr:colOff>
      <xdr:row>10</xdr:row>
      <xdr:rowOff>161924</xdr:rowOff>
    </xdr:from>
    <xdr:to>
      <xdr:col>12</xdr:col>
      <xdr:colOff>125413</xdr:colOff>
      <xdr:row>13</xdr:row>
      <xdr:rowOff>142875</xdr:rowOff>
    </xdr:to>
    <xdr:cxnSp macro="">
      <xdr:nvCxnSpPr>
        <xdr:cNvPr id="27" name="直線矢印コネクタ 26">
          <a:extLst>
            <a:ext uri="{FF2B5EF4-FFF2-40B4-BE49-F238E27FC236}">
              <a16:creationId xmlns:a16="http://schemas.microsoft.com/office/drawing/2014/main" id="{9DFAA7C6-02BA-450B-994F-95280623FAAF}"/>
            </a:ext>
          </a:extLst>
        </xdr:cNvPr>
        <xdr:cNvCxnSpPr>
          <a:stCxn id="16" idx="2"/>
          <a:endCxn id="10" idx="3"/>
        </xdr:cNvCxnSpPr>
      </xdr:nvCxnSpPr>
      <xdr:spPr>
        <a:xfrm flipH="1">
          <a:off x="7667625" y="1908174"/>
          <a:ext cx="649288" cy="504826"/>
        </a:xfrm>
        <a:prstGeom prst="straightConnector1">
          <a:avLst/>
        </a:prstGeom>
        <a:ln w="571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523875</xdr:colOff>
      <xdr:row>4</xdr:row>
      <xdr:rowOff>38100</xdr:rowOff>
    </xdr:from>
    <xdr:to>
      <xdr:col>4</xdr:col>
      <xdr:colOff>275943</xdr:colOff>
      <xdr:row>6</xdr:row>
      <xdr:rowOff>199952</xdr:rowOff>
    </xdr:to>
    <xdr:pic>
      <xdr:nvPicPr>
        <xdr:cNvPr id="4" name="図 3">
          <a:extLst>
            <a:ext uri="{FF2B5EF4-FFF2-40B4-BE49-F238E27FC236}">
              <a16:creationId xmlns:a16="http://schemas.microsoft.com/office/drawing/2014/main" id="{0BE87560-0E4A-4842-9504-FA5E4253B649}"/>
            </a:ext>
          </a:extLst>
        </xdr:cNvPr>
        <xdr:cNvPicPr>
          <a:picLocks noChangeAspect="1"/>
        </xdr:cNvPicPr>
      </xdr:nvPicPr>
      <xdr:blipFill>
        <a:blip xmlns:r="http://schemas.openxmlformats.org/officeDocument/2006/relationships" r:embed="rId1"/>
        <a:stretch>
          <a:fillRect/>
        </a:stretch>
      </xdr:blipFill>
      <xdr:spPr>
        <a:xfrm>
          <a:off x="914400" y="1143000"/>
          <a:ext cx="2257143" cy="580952"/>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9.bin"/><Relationship Id="rId1" Type="http://schemas.openxmlformats.org/officeDocument/2006/relationships/hyperlink" Target="mailto:a2220-12@pref.saitama.lg.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2628E8-A462-42B1-A6D7-6B187C923AD0}">
  <sheetPr>
    <tabColor theme="5" tint="0.39997558519241921"/>
    <pageSetUpPr fitToPage="1"/>
  </sheetPr>
  <dimension ref="A1"/>
  <sheetViews>
    <sheetView showGridLines="0" tabSelected="1" view="pageBreakPreview" zoomScale="58" zoomScaleNormal="100" zoomScaleSheetLayoutView="58" workbookViewId="0">
      <selection activeCell="Q7" sqref="Q7"/>
    </sheetView>
  </sheetViews>
  <sheetFormatPr defaultRowHeight="13.5"/>
  <sheetData/>
  <phoneticPr fontId="2"/>
  <pageMargins left="0.70866141732283472" right="0.70866141732283472" top="0.74803149606299213" bottom="0.74803149606299213" header="0.31496062992125984" footer="0.31496062992125984"/>
  <pageSetup paperSize="9" scale="9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443F88-1BA3-4C37-8E88-44C9AF42D18A}">
  <sheetPr>
    <pageSetUpPr fitToPage="1"/>
  </sheetPr>
  <dimension ref="A1:H112"/>
  <sheetViews>
    <sheetView view="pageBreakPreview" zoomScale="115" zoomScaleNormal="85" zoomScaleSheetLayoutView="115" workbookViewId="0">
      <pane ySplit="1" topLeftCell="A2" activePane="bottomLeft" state="frozen"/>
      <selection pane="bottomLeft" activeCell="B3" sqref="B3"/>
    </sheetView>
  </sheetViews>
  <sheetFormatPr defaultColWidth="9" defaultRowHeight="13.5"/>
  <cols>
    <col min="1" max="1" width="9.125" style="3" bestFit="1" customWidth="1"/>
    <col min="2" max="2" width="33.875" style="1" customWidth="1"/>
    <col min="3" max="3" width="2.5" style="1" customWidth="1"/>
    <col min="4" max="4" width="13.625" style="1" customWidth="1"/>
    <col min="5" max="5" width="12.625" style="2" customWidth="1"/>
    <col min="6" max="6" width="5.875" style="1" customWidth="1"/>
    <col min="7" max="7" width="9" style="1"/>
    <col min="8" max="8" width="10.875" style="1" customWidth="1"/>
    <col min="9" max="16384" width="9" style="1"/>
  </cols>
  <sheetData>
    <row r="1" spans="1:5" ht="27" customHeight="1">
      <c r="A1" s="62" t="s">
        <v>97</v>
      </c>
      <c r="B1" s="62"/>
      <c r="C1" s="62"/>
      <c r="D1" s="62"/>
      <c r="E1" s="62"/>
    </row>
    <row r="2" spans="1:5" ht="17.25" customHeight="1">
      <c r="A2" s="1"/>
      <c r="B2" s="31" t="str">
        <f>IF(B3="","↓事業者区分をリストから選択してください。","")</f>
        <v>↓事業者区分をリストから選択してください。</v>
      </c>
      <c r="D2" s="78" t="str">
        <f>IF(OR(B3="個人タクシー",B3="福祉限定タクシー（1台のみ）"),"※個人タクシー等については、「電子申請・届出サービス」で申請される場合、本シートは不要です。","")</f>
        <v/>
      </c>
      <c r="E2" s="78"/>
    </row>
    <row r="3" spans="1:5" ht="17.25" customHeight="1" thickBot="1">
      <c r="A3" s="24" t="s">
        <v>4</v>
      </c>
      <c r="B3" s="25"/>
      <c r="D3" s="79"/>
      <c r="E3" s="79"/>
    </row>
    <row r="4" spans="1:5" ht="17.25" customHeight="1">
      <c r="A4" s="23"/>
      <c r="B4" s="31" t="str">
        <f>IF(B5="","↓事業者名を入力してください。","")</f>
        <v>↓事業者名を入力してください。</v>
      </c>
      <c r="D4" s="86" t="s">
        <v>5</v>
      </c>
      <c r="E4" s="84">
        <f>SUM(H112,'計算シート②（101～200台）'!H107,'計算シート③（201～300台）'!H107,'計算シート④（301～400台）'!H107,'計算シート⑤（401～500台）'!H107)</f>
        <v>0</v>
      </c>
    </row>
    <row r="5" spans="1:5" ht="17.25" customHeight="1" thickBot="1">
      <c r="A5" s="24" t="s">
        <v>16</v>
      </c>
      <c r="B5" s="26"/>
      <c r="D5" s="87"/>
      <c r="E5" s="85"/>
    </row>
    <row r="6" spans="1:5" ht="17.25" customHeight="1">
      <c r="A6" s="23"/>
      <c r="B6" s="30" t="str">
        <f>IF(B7="","↓自動で入力されます。","")</f>
        <v>↓自動で入力されます。</v>
      </c>
      <c r="D6" s="80" t="s">
        <v>23</v>
      </c>
      <c r="E6" s="82">
        <f>SUM(C112,'計算シート②（101～200台）'!D107,'計算シート③（201～300台）'!D107,'計算シート④（301～400台）'!D107,'計算シート⑤（401～500台）'!D107)</f>
        <v>0</v>
      </c>
    </row>
    <row r="7" spans="1:5" ht="17.25" customHeight="1" thickBot="1">
      <c r="A7" s="24" t="s">
        <v>17</v>
      </c>
      <c r="B7" s="27" t="str">
        <f>IFERROR(VLOOKUP(B3,リスト!$B$2:$C$6,2,0),"")</f>
        <v/>
      </c>
      <c r="D7" s="81"/>
      <c r="E7" s="83"/>
    </row>
    <row r="8" spans="1:5" ht="14.25">
      <c r="A8" s="29" t="str">
        <f>IF(確認用シート!G2="NG","※入力された自動車登録番号に重複があります。御確認ください。","")</f>
        <v/>
      </c>
      <c r="C8" s="20"/>
      <c r="D8" s="20"/>
    </row>
    <row r="9" spans="1:5" ht="6.75" customHeight="1" thickBot="1">
      <c r="A9" s="4"/>
      <c r="B9" s="4"/>
      <c r="C9" s="4"/>
      <c r="D9" s="4"/>
      <c r="E9" s="4"/>
    </row>
    <row r="10" spans="1:5" ht="18" customHeight="1">
      <c r="A10" s="5" t="s">
        <v>0</v>
      </c>
      <c r="B10" s="9" t="s">
        <v>1</v>
      </c>
      <c r="C10" s="63" t="s">
        <v>17</v>
      </c>
      <c r="D10" s="64"/>
      <c r="E10" s="65"/>
    </row>
    <row r="11" spans="1:5" ht="18" customHeight="1" thickBot="1">
      <c r="A11" s="6" t="s">
        <v>2</v>
      </c>
      <c r="B11" s="10" t="s">
        <v>3</v>
      </c>
      <c r="C11" s="66" t="str">
        <f>B7</f>
        <v/>
      </c>
      <c r="D11" s="67"/>
      <c r="E11" s="68"/>
    </row>
    <row r="12" spans="1:5" ht="18" customHeight="1" thickTop="1">
      <c r="A12" s="7">
        <v>1</v>
      </c>
      <c r="B12" s="11"/>
      <c r="C12" s="88" t="str">
        <f t="shared" ref="C12:C43" si="0">IF(ISTEXT(B12),$C$11,"")</f>
        <v/>
      </c>
      <c r="D12" s="89"/>
      <c r="E12" s="90"/>
    </row>
    <row r="13" spans="1:5" ht="18" customHeight="1">
      <c r="A13" s="8">
        <v>2</v>
      </c>
      <c r="B13" s="11"/>
      <c r="C13" s="72" t="str">
        <f t="shared" si="0"/>
        <v/>
      </c>
      <c r="D13" s="73"/>
      <c r="E13" s="74"/>
    </row>
    <row r="14" spans="1:5" ht="18" customHeight="1">
      <c r="A14" s="8">
        <v>3</v>
      </c>
      <c r="B14" s="11"/>
      <c r="C14" s="72" t="str">
        <f t="shared" si="0"/>
        <v/>
      </c>
      <c r="D14" s="73"/>
      <c r="E14" s="74"/>
    </row>
    <row r="15" spans="1:5" ht="18" customHeight="1">
      <c r="A15" s="8">
        <v>4</v>
      </c>
      <c r="B15" s="11"/>
      <c r="C15" s="72" t="str">
        <f t="shared" si="0"/>
        <v/>
      </c>
      <c r="D15" s="73"/>
      <c r="E15" s="74"/>
    </row>
    <row r="16" spans="1:5" ht="18" customHeight="1">
      <c r="A16" s="8">
        <v>5</v>
      </c>
      <c r="B16" s="11"/>
      <c r="C16" s="72" t="str">
        <f t="shared" si="0"/>
        <v/>
      </c>
      <c r="D16" s="73"/>
      <c r="E16" s="74"/>
    </row>
    <row r="17" spans="1:5" ht="18" customHeight="1">
      <c r="A17" s="8">
        <v>6</v>
      </c>
      <c r="B17" s="11"/>
      <c r="C17" s="72" t="str">
        <f t="shared" si="0"/>
        <v/>
      </c>
      <c r="D17" s="73"/>
      <c r="E17" s="74"/>
    </row>
    <row r="18" spans="1:5" ht="18" customHeight="1">
      <c r="A18" s="8">
        <v>7</v>
      </c>
      <c r="B18" s="11"/>
      <c r="C18" s="72" t="str">
        <f t="shared" si="0"/>
        <v/>
      </c>
      <c r="D18" s="73"/>
      <c r="E18" s="74"/>
    </row>
    <row r="19" spans="1:5" ht="18" customHeight="1">
      <c r="A19" s="8">
        <v>8</v>
      </c>
      <c r="B19" s="11"/>
      <c r="C19" s="72" t="str">
        <f t="shared" si="0"/>
        <v/>
      </c>
      <c r="D19" s="73"/>
      <c r="E19" s="74"/>
    </row>
    <row r="20" spans="1:5" ht="18" customHeight="1">
      <c r="A20" s="8">
        <v>9</v>
      </c>
      <c r="B20" s="11"/>
      <c r="C20" s="72" t="str">
        <f t="shared" si="0"/>
        <v/>
      </c>
      <c r="D20" s="73"/>
      <c r="E20" s="74"/>
    </row>
    <row r="21" spans="1:5" ht="18" customHeight="1">
      <c r="A21" s="8">
        <v>10</v>
      </c>
      <c r="B21" s="11"/>
      <c r="C21" s="72" t="str">
        <f t="shared" si="0"/>
        <v/>
      </c>
      <c r="D21" s="73"/>
      <c r="E21" s="74"/>
    </row>
    <row r="22" spans="1:5" ht="18" customHeight="1">
      <c r="A22" s="8">
        <v>11</v>
      </c>
      <c r="B22" s="11"/>
      <c r="C22" s="72" t="str">
        <f t="shared" si="0"/>
        <v/>
      </c>
      <c r="D22" s="73"/>
      <c r="E22" s="74"/>
    </row>
    <row r="23" spans="1:5" ht="18" customHeight="1">
      <c r="A23" s="8">
        <v>12</v>
      </c>
      <c r="B23" s="11"/>
      <c r="C23" s="72" t="str">
        <f t="shared" si="0"/>
        <v/>
      </c>
      <c r="D23" s="73"/>
      <c r="E23" s="74"/>
    </row>
    <row r="24" spans="1:5" ht="18" customHeight="1">
      <c r="A24" s="8">
        <v>13</v>
      </c>
      <c r="B24" s="11"/>
      <c r="C24" s="72" t="str">
        <f t="shared" si="0"/>
        <v/>
      </c>
      <c r="D24" s="73"/>
      <c r="E24" s="74"/>
    </row>
    <row r="25" spans="1:5" ht="18" customHeight="1">
      <c r="A25" s="8">
        <v>14</v>
      </c>
      <c r="B25" s="11"/>
      <c r="C25" s="72" t="str">
        <f t="shared" si="0"/>
        <v/>
      </c>
      <c r="D25" s="73"/>
      <c r="E25" s="74"/>
    </row>
    <row r="26" spans="1:5" ht="18" customHeight="1">
      <c r="A26" s="8">
        <v>15</v>
      </c>
      <c r="B26" s="11"/>
      <c r="C26" s="72" t="str">
        <f t="shared" si="0"/>
        <v/>
      </c>
      <c r="D26" s="73"/>
      <c r="E26" s="74"/>
    </row>
    <row r="27" spans="1:5" ht="18" customHeight="1">
      <c r="A27" s="8">
        <v>16</v>
      </c>
      <c r="B27" s="11"/>
      <c r="C27" s="72" t="str">
        <f t="shared" si="0"/>
        <v/>
      </c>
      <c r="D27" s="73"/>
      <c r="E27" s="74"/>
    </row>
    <row r="28" spans="1:5" ht="18" customHeight="1">
      <c r="A28" s="8">
        <v>17</v>
      </c>
      <c r="B28" s="11"/>
      <c r="C28" s="72" t="str">
        <f t="shared" si="0"/>
        <v/>
      </c>
      <c r="D28" s="73"/>
      <c r="E28" s="74"/>
    </row>
    <row r="29" spans="1:5" ht="18" customHeight="1">
      <c r="A29" s="8">
        <v>18</v>
      </c>
      <c r="B29" s="11"/>
      <c r="C29" s="72" t="str">
        <f t="shared" si="0"/>
        <v/>
      </c>
      <c r="D29" s="73"/>
      <c r="E29" s="74"/>
    </row>
    <row r="30" spans="1:5" ht="18" customHeight="1">
      <c r="A30" s="8">
        <v>19</v>
      </c>
      <c r="B30" s="11"/>
      <c r="C30" s="72" t="str">
        <f t="shared" si="0"/>
        <v/>
      </c>
      <c r="D30" s="73"/>
      <c r="E30" s="74"/>
    </row>
    <row r="31" spans="1:5" ht="18" customHeight="1">
      <c r="A31" s="8">
        <v>20</v>
      </c>
      <c r="B31" s="11"/>
      <c r="C31" s="72" t="str">
        <f t="shared" si="0"/>
        <v/>
      </c>
      <c r="D31" s="73"/>
      <c r="E31" s="74"/>
    </row>
    <row r="32" spans="1:5" ht="18" customHeight="1">
      <c r="A32" s="8">
        <v>21</v>
      </c>
      <c r="B32" s="11"/>
      <c r="C32" s="72" t="str">
        <f t="shared" si="0"/>
        <v/>
      </c>
      <c r="D32" s="73"/>
      <c r="E32" s="74"/>
    </row>
    <row r="33" spans="1:5" ht="18" customHeight="1">
      <c r="A33" s="8">
        <v>22</v>
      </c>
      <c r="B33" s="11"/>
      <c r="C33" s="72" t="str">
        <f t="shared" si="0"/>
        <v/>
      </c>
      <c r="D33" s="73"/>
      <c r="E33" s="74"/>
    </row>
    <row r="34" spans="1:5" ht="18" customHeight="1">
      <c r="A34" s="8">
        <v>23</v>
      </c>
      <c r="B34" s="11"/>
      <c r="C34" s="72" t="str">
        <f t="shared" si="0"/>
        <v/>
      </c>
      <c r="D34" s="73"/>
      <c r="E34" s="74"/>
    </row>
    <row r="35" spans="1:5" ht="18" customHeight="1">
      <c r="A35" s="8">
        <v>24</v>
      </c>
      <c r="B35" s="11"/>
      <c r="C35" s="72" t="str">
        <f t="shared" si="0"/>
        <v/>
      </c>
      <c r="D35" s="73"/>
      <c r="E35" s="74"/>
    </row>
    <row r="36" spans="1:5" ht="18" customHeight="1">
      <c r="A36" s="8">
        <v>25</v>
      </c>
      <c r="B36" s="11"/>
      <c r="C36" s="72" t="str">
        <f t="shared" si="0"/>
        <v/>
      </c>
      <c r="D36" s="73"/>
      <c r="E36" s="74"/>
    </row>
    <row r="37" spans="1:5" ht="18" customHeight="1">
      <c r="A37" s="8">
        <v>26</v>
      </c>
      <c r="B37" s="11"/>
      <c r="C37" s="72" t="str">
        <f t="shared" si="0"/>
        <v/>
      </c>
      <c r="D37" s="73"/>
      <c r="E37" s="74"/>
    </row>
    <row r="38" spans="1:5" ht="18" customHeight="1">
      <c r="A38" s="8">
        <v>27</v>
      </c>
      <c r="B38" s="11"/>
      <c r="C38" s="72" t="str">
        <f t="shared" si="0"/>
        <v/>
      </c>
      <c r="D38" s="73"/>
      <c r="E38" s="74"/>
    </row>
    <row r="39" spans="1:5" ht="18" customHeight="1">
      <c r="A39" s="8">
        <v>28</v>
      </c>
      <c r="B39" s="11"/>
      <c r="C39" s="72" t="str">
        <f t="shared" si="0"/>
        <v/>
      </c>
      <c r="D39" s="73"/>
      <c r="E39" s="74"/>
    </row>
    <row r="40" spans="1:5" ht="18" customHeight="1">
      <c r="A40" s="8">
        <v>29</v>
      </c>
      <c r="B40" s="11"/>
      <c r="C40" s="72" t="str">
        <f t="shared" si="0"/>
        <v/>
      </c>
      <c r="D40" s="73"/>
      <c r="E40" s="74"/>
    </row>
    <row r="41" spans="1:5" ht="18" customHeight="1">
      <c r="A41" s="8">
        <v>30</v>
      </c>
      <c r="B41" s="11"/>
      <c r="C41" s="72" t="str">
        <f t="shared" si="0"/>
        <v/>
      </c>
      <c r="D41" s="73"/>
      <c r="E41" s="74"/>
    </row>
    <row r="42" spans="1:5" ht="18" customHeight="1">
      <c r="A42" s="8">
        <v>31</v>
      </c>
      <c r="B42" s="11"/>
      <c r="C42" s="72" t="str">
        <f t="shared" si="0"/>
        <v/>
      </c>
      <c r="D42" s="73"/>
      <c r="E42" s="74"/>
    </row>
    <row r="43" spans="1:5" ht="18" customHeight="1">
      <c r="A43" s="8">
        <v>32</v>
      </c>
      <c r="B43" s="11"/>
      <c r="C43" s="72" t="str">
        <f t="shared" si="0"/>
        <v/>
      </c>
      <c r="D43" s="73"/>
      <c r="E43" s="74"/>
    </row>
    <row r="44" spans="1:5" ht="18" customHeight="1">
      <c r="A44" s="8">
        <v>33</v>
      </c>
      <c r="B44" s="11"/>
      <c r="C44" s="72" t="str">
        <f t="shared" ref="C44:C75" si="1">IF(ISTEXT(B44),$C$11,"")</f>
        <v/>
      </c>
      <c r="D44" s="73"/>
      <c r="E44" s="74"/>
    </row>
    <row r="45" spans="1:5" ht="18" customHeight="1">
      <c r="A45" s="8">
        <v>34</v>
      </c>
      <c r="B45" s="11"/>
      <c r="C45" s="72" t="str">
        <f t="shared" si="1"/>
        <v/>
      </c>
      <c r="D45" s="73"/>
      <c r="E45" s="74"/>
    </row>
    <row r="46" spans="1:5" ht="18" customHeight="1">
      <c r="A46" s="8">
        <v>35</v>
      </c>
      <c r="B46" s="11"/>
      <c r="C46" s="72" t="str">
        <f t="shared" si="1"/>
        <v/>
      </c>
      <c r="D46" s="73"/>
      <c r="E46" s="74"/>
    </row>
    <row r="47" spans="1:5" ht="18" customHeight="1">
      <c r="A47" s="8">
        <v>36</v>
      </c>
      <c r="B47" s="11"/>
      <c r="C47" s="72" t="str">
        <f t="shared" si="1"/>
        <v/>
      </c>
      <c r="D47" s="73"/>
      <c r="E47" s="74"/>
    </row>
    <row r="48" spans="1:5" ht="18" customHeight="1">
      <c r="A48" s="8">
        <v>37</v>
      </c>
      <c r="B48" s="11"/>
      <c r="C48" s="72" t="str">
        <f t="shared" si="1"/>
        <v/>
      </c>
      <c r="D48" s="73"/>
      <c r="E48" s="74"/>
    </row>
    <row r="49" spans="1:5" ht="18" customHeight="1">
      <c r="A49" s="8">
        <v>38</v>
      </c>
      <c r="B49" s="11"/>
      <c r="C49" s="72" t="str">
        <f t="shared" si="1"/>
        <v/>
      </c>
      <c r="D49" s="73"/>
      <c r="E49" s="74"/>
    </row>
    <row r="50" spans="1:5" ht="18" customHeight="1">
      <c r="A50" s="8">
        <v>39</v>
      </c>
      <c r="B50" s="11"/>
      <c r="C50" s="72" t="str">
        <f t="shared" si="1"/>
        <v/>
      </c>
      <c r="D50" s="73"/>
      <c r="E50" s="74"/>
    </row>
    <row r="51" spans="1:5" ht="18" customHeight="1">
      <c r="A51" s="8">
        <v>40</v>
      </c>
      <c r="B51" s="11"/>
      <c r="C51" s="72" t="str">
        <f t="shared" si="1"/>
        <v/>
      </c>
      <c r="D51" s="73"/>
      <c r="E51" s="74"/>
    </row>
    <row r="52" spans="1:5" ht="18" customHeight="1">
      <c r="A52" s="8">
        <v>41</v>
      </c>
      <c r="B52" s="11"/>
      <c r="C52" s="72" t="str">
        <f t="shared" si="1"/>
        <v/>
      </c>
      <c r="D52" s="73"/>
      <c r="E52" s="74"/>
    </row>
    <row r="53" spans="1:5" ht="18" customHeight="1">
      <c r="A53" s="8">
        <v>42</v>
      </c>
      <c r="B53" s="11"/>
      <c r="C53" s="72" t="str">
        <f t="shared" si="1"/>
        <v/>
      </c>
      <c r="D53" s="73"/>
      <c r="E53" s="74"/>
    </row>
    <row r="54" spans="1:5" ht="18" customHeight="1">
      <c r="A54" s="8">
        <v>43</v>
      </c>
      <c r="B54" s="11"/>
      <c r="C54" s="72" t="str">
        <f t="shared" si="1"/>
        <v/>
      </c>
      <c r="D54" s="73"/>
      <c r="E54" s="74"/>
    </row>
    <row r="55" spans="1:5" ht="18" customHeight="1">
      <c r="A55" s="8">
        <v>44</v>
      </c>
      <c r="B55" s="11"/>
      <c r="C55" s="72" t="str">
        <f t="shared" si="1"/>
        <v/>
      </c>
      <c r="D55" s="73"/>
      <c r="E55" s="74"/>
    </row>
    <row r="56" spans="1:5" ht="18" customHeight="1">
      <c r="A56" s="8">
        <v>45</v>
      </c>
      <c r="B56" s="11"/>
      <c r="C56" s="72" t="str">
        <f t="shared" si="1"/>
        <v/>
      </c>
      <c r="D56" s="73"/>
      <c r="E56" s="74"/>
    </row>
    <row r="57" spans="1:5" ht="18" customHeight="1">
      <c r="A57" s="8">
        <v>46</v>
      </c>
      <c r="B57" s="11"/>
      <c r="C57" s="72" t="str">
        <f t="shared" si="1"/>
        <v/>
      </c>
      <c r="D57" s="73"/>
      <c r="E57" s="74"/>
    </row>
    <row r="58" spans="1:5" ht="18" customHeight="1">
      <c r="A58" s="8">
        <v>47</v>
      </c>
      <c r="B58" s="11"/>
      <c r="C58" s="72" t="str">
        <f t="shared" si="1"/>
        <v/>
      </c>
      <c r="D58" s="73"/>
      <c r="E58" s="74"/>
    </row>
    <row r="59" spans="1:5" ht="18" customHeight="1">
      <c r="A59" s="8">
        <v>48</v>
      </c>
      <c r="B59" s="11"/>
      <c r="C59" s="72" t="str">
        <f t="shared" si="1"/>
        <v/>
      </c>
      <c r="D59" s="73"/>
      <c r="E59" s="74"/>
    </row>
    <row r="60" spans="1:5" ht="18" customHeight="1">
      <c r="A60" s="8">
        <v>49</v>
      </c>
      <c r="B60" s="11"/>
      <c r="C60" s="72" t="str">
        <f t="shared" si="1"/>
        <v/>
      </c>
      <c r="D60" s="73"/>
      <c r="E60" s="74"/>
    </row>
    <row r="61" spans="1:5" ht="18" customHeight="1">
      <c r="A61" s="8">
        <v>50</v>
      </c>
      <c r="B61" s="11"/>
      <c r="C61" s="72" t="str">
        <f t="shared" si="1"/>
        <v/>
      </c>
      <c r="D61" s="73"/>
      <c r="E61" s="74"/>
    </row>
    <row r="62" spans="1:5" ht="18" customHeight="1">
      <c r="A62" s="8">
        <v>51</v>
      </c>
      <c r="B62" s="11"/>
      <c r="C62" s="72" t="str">
        <f t="shared" si="1"/>
        <v/>
      </c>
      <c r="D62" s="73"/>
      <c r="E62" s="74"/>
    </row>
    <row r="63" spans="1:5" ht="18" customHeight="1">
      <c r="A63" s="8">
        <v>52</v>
      </c>
      <c r="B63" s="11"/>
      <c r="C63" s="72" t="str">
        <f t="shared" si="1"/>
        <v/>
      </c>
      <c r="D63" s="73"/>
      <c r="E63" s="74"/>
    </row>
    <row r="64" spans="1:5" ht="18" customHeight="1">
      <c r="A64" s="8">
        <v>53</v>
      </c>
      <c r="B64" s="11"/>
      <c r="C64" s="72" t="str">
        <f t="shared" si="1"/>
        <v/>
      </c>
      <c r="D64" s="73"/>
      <c r="E64" s="74"/>
    </row>
    <row r="65" spans="1:5" ht="18" customHeight="1">
      <c r="A65" s="8">
        <v>54</v>
      </c>
      <c r="B65" s="11"/>
      <c r="C65" s="72" t="str">
        <f t="shared" si="1"/>
        <v/>
      </c>
      <c r="D65" s="73"/>
      <c r="E65" s="74"/>
    </row>
    <row r="66" spans="1:5" ht="18" customHeight="1">
      <c r="A66" s="8">
        <v>55</v>
      </c>
      <c r="B66" s="11"/>
      <c r="C66" s="72" t="str">
        <f t="shared" si="1"/>
        <v/>
      </c>
      <c r="D66" s="73"/>
      <c r="E66" s="74"/>
    </row>
    <row r="67" spans="1:5" ht="18" customHeight="1">
      <c r="A67" s="8">
        <v>56</v>
      </c>
      <c r="B67" s="11"/>
      <c r="C67" s="72" t="str">
        <f t="shared" si="1"/>
        <v/>
      </c>
      <c r="D67" s="73"/>
      <c r="E67" s="74"/>
    </row>
    <row r="68" spans="1:5" ht="18" customHeight="1">
      <c r="A68" s="8">
        <v>57</v>
      </c>
      <c r="B68" s="11"/>
      <c r="C68" s="72" t="str">
        <f t="shared" si="1"/>
        <v/>
      </c>
      <c r="D68" s="73"/>
      <c r="E68" s="74"/>
    </row>
    <row r="69" spans="1:5" ht="18" customHeight="1">
      <c r="A69" s="8">
        <v>58</v>
      </c>
      <c r="B69" s="11"/>
      <c r="C69" s="72" t="str">
        <f t="shared" si="1"/>
        <v/>
      </c>
      <c r="D69" s="73"/>
      <c r="E69" s="74"/>
    </row>
    <row r="70" spans="1:5" ht="18" customHeight="1">
      <c r="A70" s="8">
        <v>59</v>
      </c>
      <c r="B70" s="11"/>
      <c r="C70" s="72" t="str">
        <f t="shared" si="1"/>
        <v/>
      </c>
      <c r="D70" s="73"/>
      <c r="E70" s="74"/>
    </row>
    <row r="71" spans="1:5" ht="18" customHeight="1">
      <c r="A71" s="8">
        <v>60</v>
      </c>
      <c r="B71" s="11"/>
      <c r="C71" s="72" t="str">
        <f t="shared" si="1"/>
        <v/>
      </c>
      <c r="D71" s="73"/>
      <c r="E71" s="74"/>
    </row>
    <row r="72" spans="1:5" ht="18" customHeight="1">
      <c r="A72" s="8">
        <v>61</v>
      </c>
      <c r="B72" s="11"/>
      <c r="C72" s="72" t="str">
        <f t="shared" si="1"/>
        <v/>
      </c>
      <c r="D72" s="73"/>
      <c r="E72" s="74"/>
    </row>
    <row r="73" spans="1:5" ht="18" customHeight="1">
      <c r="A73" s="8">
        <v>62</v>
      </c>
      <c r="B73" s="11"/>
      <c r="C73" s="72" t="str">
        <f t="shared" si="1"/>
        <v/>
      </c>
      <c r="D73" s="73"/>
      <c r="E73" s="74"/>
    </row>
    <row r="74" spans="1:5" ht="18" customHeight="1">
      <c r="A74" s="8">
        <v>63</v>
      </c>
      <c r="B74" s="11"/>
      <c r="C74" s="72" t="str">
        <f t="shared" si="1"/>
        <v/>
      </c>
      <c r="D74" s="73"/>
      <c r="E74" s="74"/>
    </row>
    <row r="75" spans="1:5" ht="18" customHeight="1">
      <c r="A75" s="8">
        <v>64</v>
      </c>
      <c r="B75" s="11"/>
      <c r="C75" s="72" t="str">
        <f t="shared" si="1"/>
        <v/>
      </c>
      <c r="D75" s="73"/>
      <c r="E75" s="74"/>
    </row>
    <row r="76" spans="1:5" ht="18" customHeight="1">
      <c r="A76" s="8">
        <v>65</v>
      </c>
      <c r="B76" s="11"/>
      <c r="C76" s="72" t="str">
        <f t="shared" ref="C76:C107" si="2">IF(ISTEXT(B76),$C$11,"")</f>
        <v/>
      </c>
      <c r="D76" s="73"/>
      <c r="E76" s="74"/>
    </row>
    <row r="77" spans="1:5" ht="18" customHeight="1">
      <c r="A77" s="8">
        <v>66</v>
      </c>
      <c r="B77" s="11"/>
      <c r="C77" s="72" t="str">
        <f t="shared" si="2"/>
        <v/>
      </c>
      <c r="D77" s="73"/>
      <c r="E77" s="74"/>
    </row>
    <row r="78" spans="1:5" ht="18" customHeight="1">
      <c r="A78" s="8">
        <v>67</v>
      </c>
      <c r="B78" s="11"/>
      <c r="C78" s="72" t="str">
        <f t="shared" si="2"/>
        <v/>
      </c>
      <c r="D78" s="73"/>
      <c r="E78" s="74"/>
    </row>
    <row r="79" spans="1:5" ht="18" customHeight="1">
      <c r="A79" s="8">
        <v>68</v>
      </c>
      <c r="B79" s="11"/>
      <c r="C79" s="72" t="str">
        <f t="shared" si="2"/>
        <v/>
      </c>
      <c r="D79" s="73"/>
      <c r="E79" s="74"/>
    </row>
    <row r="80" spans="1:5" ht="18" customHeight="1">
      <c r="A80" s="8">
        <v>69</v>
      </c>
      <c r="B80" s="11"/>
      <c r="C80" s="72" t="str">
        <f t="shared" si="2"/>
        <v/>
      </c>
      <c r="D80" s="73"/>
      <c r="E80" s="74"/>
    </row>
    <row r="81" spans="1:5" ht="18" customHeight="1">
      <c r="A81" s="8">
        <v>70</v>
      </c>
      <c r="B81" s="11"/>
      <c r="C81" s="72" t="str">
        <f t="shared" si="2"/>
        <v/>
      </c>
      <c r="D81" s="73"/>
      <c r="E81" s="74"/>
    </row>
    <row r="82" spans="1:5" ht="18" customHeight="1">
      <c r="A82" s="8">
        <v>71</v>
      </c>
      <c r="B82" s="11"/>
      <c r="C82" s="72" t="str">
        <f t="shared" si="2"/>
        <v/>
      </c>
      <c r="D82" s="73"/>
      <c r="E82" s="74"/>
    </row>
    <row r="83" spans="1:5" ht="18" customHeight="1">
      <c r="A83" s="8">
        <v>72</v>
      </c>
      <c r="B83" s="11"/>
      <c r="C83" s="72" t="str">
        <f t="shared" si="2"/>
        <v/>
      </c>
      <c r="D83" s="73"/>
      <c r="E83" s="74"/>
    </row>
    <row r="84" spans="1:5" ht="18" customHeight="1">
      <c r="A84" s="8">
        <v>73</v>
      </c>
      <c r="B84" s="11"/>
      <c r="C84" s="72" t="str">
        <f t="shared" si="2"/>
        <v/>
      </c>
      <c r="D84" s="73"/>
      <c r="E84" s="74"/>
    </row>
    <row r="85" spans="1:5" ht="18" customHeight="1">
      <c r="A85" s="8">
        <v>74</v>
      </c>
      <c r="B85" s="11"/>
      <c r="C85" s="72" t="str">
        <f t="shared" si="2"/>
        <v/>
      </c>
      <c r="D85" s="73"/>
      <c r="E85" s="74"/>
    </row>
    <row r="86" spans="1:5" ht="18" customHeight="1">
      <c r="A86" s="8">
        <v>75</v>
      </c>
      <c r="B86" s="11"/>
      <c r="C86" s="72" t="str">
        <f t="shared" si="2"/>
        <v/>
      </c>
      <c r="D86" s="73"/>
      <c r="E86" s="74"/>
    </row>
    <row r="87" spans="1:5" ht="18" customHeight="1">
      <c r="A87" s="8">
        <v>76</v>
      </c>
      <c r="B87" s="11"/>
      <c r="C87" s="72" t="str">
        <f t="shared" si="2"/>
        <v/>
      </c>
      <c r="D87" s="73"/>
      <c r="E87" s="74"/>
    </row>
    <row r="88" spans="1:5" ht="18" customHeight="1">
      <c r="A88" s="8">
        <v>77</v>
      </c>
      <c r="B88" s="11"/>
      <c r="C88" s="72" t="str">
        <f t="shared" si="2"/>
        <v/>
      </c>
      <c r="D88" s="73"/>
      <c r="E88" s="74"/>
    </row>
    <row r="89" spans="1:5" ht="18" customHeight="1">
      <c r="A89" s="8">
        <v>78</v>
      </c>
      <c r="B89" s="11"/>
      <c r="C89" s="72" t="str">
        <f t="shared" si="2"/>
        <v/>
      </c>
      <c r="D89" s="73"/>
      <c r="E89" s="74"/>
    </row>
    <row r="90" spans="1:5" ht="18" customHeight="1">
      <c r="A90" s="8">
        <v>79</v>
      </c>
      <c r="B90" s="11"/>
      <c r="C90" s="72" t="str">
        <f t="shared" si="2"/>
        <v/>
      </c>
      <c r="D90" s="73"/>
      <c r="E90" s="74"/>
    </row>
    <row r="91" spans="1:5" ht="18" customHeight="1">
      <c r="A91" s="8">
        <v>80</v>
      </c>
      <c r="B91" s="11"/>
      <c r="C91" s="72" t="str">
        <f t="shared" si="2"/>
        <v/>
      </c>
      <c r="D91" s="73"/>
      <c r="E91" s="74"/>
    </row>
    <row r="92" spans="1:5" ht="18" customHeight="1">
      <c r="A92" s="8">
        <v>81</v>
      </c>
      <c r="B92" s="11"/>
      <c r="C92" s="72" t="str">
        <f t="shared" si="2"/>
        <v/>
      </c>
      <c r="D92" s="73"/>
      <c r="E92" s="74"/>
    </row>
    <row r="93" spans="1:5" ht="18" customHeight="1">
      <c r="A93" s="8">
        <v>82</v>
      </c>
      <c r="B93" s="11"/>
      <c r="C93" s="72" t="str">
        <f t="shared" si="2"/>
        <v/>
      </c>
      <c r="D93" s="73"/>
      <c r="E93" s="74"/>
    </row>
    <row r="94" spans="1:5" ht="18" customHeight="1">
      <c r="A94" s="8">
        <v>83</v>
      </c>
      <c r="B94" s="11"/>
      <c r="C94" s="72" t="str">
        <f t="shared" si="2"/>
        <v/>
      </c>
      <c r="D94" s="73"/>
      <c r="E94" s="74"/>
    </row>
    <row r="95" spans="1:5" ht="18" customHeight="1">
      <c r="A95" s="8">
        <v>84</v>
      </c>
      <c r="B95" s="11"/>
      <c r="C95" s="72" t="str">
        <f t="shared" si="2"/>
        <v/>
      </c>
      <c r="D95" s="73"/>
      <c r="E95" s="74"/>
    </row>
    <row r="96" spans="1:5" ht="18" customHeight="1">
      <c r="A96" s="8">
        <v>85</v>
      </c>
      <c r="B96" s="11"/>
      <c r="C96" s="72" t="str">
        <f t="shared" si="2"/>
        <v/>
      </c>
      <c r="D96" s="73"/>
      <c r="E96" s="74"/>
    </row>
    <row r="97" spans="1:8" ht="18" customHeight="1">
      <c r="A97" s="8">
        <v>86</v>
      </c>
      <c r="B97" s="11"/>
      <c r="C97" s="72" t="str">
        <f t="shared" si="2"/>
        <v/>
      </c>
      <c r="D97" s="73"/>
      <c r="E97" s="74"/>
    </row>
    <row r="98" spans="1:8" ht="18" customHeight="1">
      <c r="A98" s="8">
        <v>87</v>
      </c>
      <c r="B98" s="11"/>
      <c r="C98" s="72" t="str">
        <f t="shared" si="2"/>
        <v/>
      </c>
      <c r="D98" s="73"/>
      <c r="E98" s="74"/>
    </row>
    <row r="99" spans="1:8" ht="18" customHeight="1">
      <c r="A99" s="8">
        <v>88</v>
      </c>
      <c r="B99" s="11"/>
      <c r="C99" s="72" t="str">
        <f t="shared" si="2"/>
        <v/>
      </c>
      <c r="D99" s="73"/>
      <c r="E99" s="74"/>
    </row>
    <row r="100" spans="1:8" ht="18" customHeight="1">
      <c r="A100" s="8">
        <v>89</v>
      </c>
      <c r="B100" s="11"/>
      <c r="C100" s="72" t="str">
        <f t="shared" si="2"/>
        <v/>
      </c>
      <c r="D100" s="73"/>
      <c r="E100" s="74"/>
    </row>
    <row r="101" spans="1:8" ht="18" customHeight="1">
      <c r="A101" s="8">
        <v>90</v>
      </c>
      <c r="B101" s="11"/>
      <c r="C101" s="72" t="str">
        <f t="shared" si="2"/>
        <v/>
      </c>
      <c r="D101" s="73"/>
      <c r="E101" s="74"/>
    </row>
    <row r="102" spans="1:8" ht="18" customHeight="1">
      <c r="A102" s="8">
        <v>91</v>
      </c>
      <c r="B102" s="11"/>
      <c r="C102" s="72" t="str">
        <f t="shared" si="2"/>
        <v/>
      </c>
      <c r="D102" s="73"/>
      <c r="E102" s="74"/>
    </row>
    <row r="103" spans="1:8" ht="18" customHeight="1">
      <c r="A103" s="8">
        <v>92</v>
      </c>
      <c r="B103" s="11"/>
      <c r="C103" s="72" t="str">
        <f t="shared" si="2"/>
        <v/>
      </c>
      <c r="D103" s="73"/>
      <c r="E103" s="74"/>
    </row>
    <row r="104" spans="1:8" ht="18" customHeight="1">
      <c r="A104" s="8">
        <v>93</v>
      </c>
      <c r="B104" s="11"/>
      <c r="C104" s="72" t="str">
        <f t="shared" si="2"/>
        <v/>
      </c>
      <c r="D104" s="73"/>
      <c r="E104" s="74"/>
    </row>
    <row r="105" spans="1:8" ht="18" customHeight="1">
      <c r="A105" s="8">
        <v>94</v>
      </c>
      <c r="B105" s="11"/>
      <c r="C105" s="72" t="str">
        <f t="shared" si="2"/>
        <v/>
      </c>
      <c r="D105" s="73"/>
      <c r="E105" s="74"/>
    </row>
    <row r="106" spans="1:8" ht="18" customHeight="1">
      <c r="A106" s="8">
        <v>95</v>
      </c>
      <c r="B106" s="11"/>
      <c r="C106" s="72" t="str">
        <f t="shared" si="2"/>
        <v/>
      </c>
      <c r="D106" s="73"/>
      <c r="E106" s="74"/>
    </row>
    <row r="107" spans="1:8" ht="18" customHeight="1">
      <c r="A107" s="8">
        <v>96</v>
      </c>
      <c r="B107" s="11"/>
      <c r="C107" s="72" t="str">
        <f t="shared" si="2"/>
        <v/>
      </c>
      <c r="D107" s="73"/>
      <c r="E107" s="74"/>
    </row>
    <row r="108" spans="1:8" ht="18" customHeight="1">
      <c r="A108" s="8">
        <v>97</v>
      </c>
      <c r="B108" s="11"/>
      <c r="C108" s="72" t="str">
        <f t="shared" ref="C108:C111" si="3">IF(ISTEXT(B108),$C$11,"")</f>
        <v/>
      </c>
      <c r="D108" s="73"/>
      <c r="E108" s="74"/>
    </row>
    <row r="109" spans="1:8" ht="18" customHeight="1">
      <c r="A109" s="8">
        <v>98</v>
      </c>
      <c r="B109" s="11"/>
      <c r="C109" s="72" t="str">
        <f t="shared" si="3"/>
        <v/>
      </c>
      <c r="D109" s="73"/>
      <c r="E109" s="74"/>
    </row>
    <row r="110" spans="1:8" ht="18" customHeight="1">
      <c r="A110" s="8">
        <v>99</v>
      </c>
      <c r="B110" s="11"/>
      <c r="C110" s="72" t="str">
        <f t="shared" si="3"/>
        <v/>
      </c>
      <c r="D110" s="73"/>
      <c r="E110" s="74"/>
    </row>
    <row r="111" spans="1:8" ht="18" customHeight="1" thickBot="1">
      <c r="A111" s="6">
        <v>100</v>
      </c>
      <c r="B111" s="32"/>
      <c r="C111" s="69" t="str">
        <f t="shared" si="3"/>
        <v/>
      </c>
      <c r="D111" s="70"/>
      <c r="E111" s="71"/>
    </row>
    <row r="112" spans="1:8" ht="18.75" thickTop="1" thickBot="1">
      <c r="A112" s="60" t="s">
        <v>13</v>
      </c>
      <c r="B112" s="61"/>
      <c r="C112" s="75">
        <f>SUM(C12:E111)</f>
        <v>0</v>
      </c>
      <c r="D112" s="76"/>
      <c r="E112" s="77"/>
      <c r="G112" s="1" t="s">
        <v>15</v>
      </c>
      <c r="H112" s="1">
        <f>SUMPRODUCT((ISTEXT(B12:B111)*1))</f>
        <v>0</v>
      </c>
    </row>
  </sheetData>
  <sheetProtection insertRows="0"/>
  <protectedRanges>
    <protectedRange sqref="B7 B5 B3" name="範囲2"/>
    <protectedRange sqref="B11:B111" name="範囲1"/>
  </protectedRanges>
  <mergeCells count="110">
    <mergeCell ref="C82:E82"/>
    <mergeCell ref="C81:E81"/>
    <mergeCell ref="C80:E80"/>
    <mergeCell ref="C79:E79"/>
    <mergeCell ref="C78:E78"/>
    <mergeCell ref="C55:E55"/>
    <mergeCell ref="C54:E54"/>
    <mergeCell ref="C53:E53"/>
    <mergeCell ref="C52:E52"/>
    <mergeCell ref="C18:E18"/>
    <mergeCell ref="C17:E17"/>
    <mergeCell ref="C16:E16"/>
    <mergeCell ref="C15:E15"/>
    <mergeCell ref="D2:E3"/>
    <mergeCell ref="C41:E41"/>
    <mergeCell ref="C42:E42"/>
    <mergeCell ref="C19:E19"/>
    <mergeCell ref="C20:E20"/>
    <mergeCell ref="C35:E35"/>
    <mergeCell ref="C36:E36"/>
    <mergeCell ref="D6:D7"/>
    <mergeCell ref="E6:E7"/>
    <mergeCell ref="E4:E5"/>
    <mergeCell ref="D4:D5"/>
    <mergeCell ref="C12:E12"/>
    <mergeCell ref="C13:E13"/>
    <mergeCell ref="C14:E14"/>
    <mergeCell ref="C112:E112"/>
    <mergeCell ref="C30:E30"/>
    <mergeCell ref="C31:E31"/>
    <mergeCell ref="C32:E32"/>
    <mergeCell ref="C33:E33"/>
    <mergeCell ref="C34:E34"/>
    <mergeCell ref="C25:E25"/>
    <mergeCell ref="C26:E26"/>
    <mergeCell ref="C27:E27"/>
    <mergeCell ref="C28:E28"/>
    <mergeCell ref="C29:E29"/>
    <mergeCell ref="C71:E71"/>
    <mergeCell ref="C72:E72"/>
    <mergeCell ref="C73:E73"/>
    <mergeCell ref="C108:E108"/>
    <mergeCell ref="C109:E109"/>
    <mergeCell ref="C37:E37"/>
    <mergeCell ref="C38:E38"/>
    <mergeCell ref="C39:E39"/>
    <mergeCell ref="C40:E40"/>
    <mergeCell ref="C83:E83"/>
    <mergeCell ref="C84:E84"/>
    <mergeCell ref="C85:E85"/>
    <mergeCell ref="C86:E86"/>
    <mergeCell ref="C87:E87"/>
    <mergeCell ref="C21:E21"/>
    <mergeCell ref="C22:E22"/>
    <mergeCell ref="C23:E23"/>
    <mergeCell ref="C24:E24"/>
    <mergeCell ref="C66:E66"/>
    <mergeCell ref="C67:E67"/>
    <mergeCell ref="C68:E68"/>
    <mergeCell ref="C69:E69"/>
    <mergeCell ref="C70:E70"/>
    <mergeCell ref="C61:E61"/>
    <mergeCell ref="C62:E62"/>
    <mergeCell ref="C63:E63"/>
    <mergeCell ref="C64:E64"/>
    <mergeCell ref="C65:E65"/>
    <mergeCell ref="C56:E56"/>
    <mergeCell ref="C57:E57"/>
    <mergeCell ref="C58:E58"/>
    <mergeCell ref="C59:E59"/>
    <mergeCell ref="C60:E60"/>
    <mergeCell ref="C51:E51"/>
    <mergeCell ref="C50:E50"/>
    <mergeCell ref="C49:E49"/>
    <mergeCell ref="C48:E48"/>
    <mergeCell ref="C103:E103"/>
    <mergeCell ref="C93:E93"/>
    <mergeCell ref="C94:E94"/>
    <mergeCell ref="C95:E95"/>
    <mergeCell ref="C96:E96"/>
    <mergeCell ref="C97:E97"/>
    <mergeCell ref="C88:E88"/>
    <mergeCell ref="C89:E89"/>
    <mergeCell ref="C90:E90"/>
    <mergeCell ref="C91:E91"/>
    <mergeCell ref="C92:E92"/>
    <mergeCell ref="A112:B112"/>
    <mergeCell ref="A1:E1"/>
    <mergeCell ref="C10:E10"/>
    <mergeCell ref="C11:E11"/>
    <mergeCell ref="C111:E111"/>
    <mergeCell ref="C110:E110"/>
    <mergeCell ref="C74:E74"/>
    <mergeCell ref="C75:E75"/>
    <mergeCell ref="C76:E76"/>
    <mergeCell ref="C77:E77"/>
    <mergeCell ref="C104:E104"/>
    <mergeCell ref="C105:E105"/>
    <mergeCell ref="C106:E106"/>
    <mergeCell ref="C107:E107"/>
    <mergeCell ref="C98:E98"/>
    <mergeCell ref="C99:E99"/>
    <mergeCell ref="C100:E100"/>
    <mergeCell ref="C101:E101"/>
    <mergeCell ref="C102:E102"/>
    <mergeCell ref="C43:E43"/>
    <mergeCell ref="C44:E44"/>
    <mergeCell ref="C45:E45"/>
    <mergeCell ref="C46:E46"/>
    <mergeCell ref="C47:E47"/>
  </mergeCells>
  <phoneticPr fontId="2"/>
  <conditionalFormatting sqref="B3 B5">
    <cfRule type="containsBlanks" dxfId="49" priority="1">
      <formula>LEN(TRIM(B3))=0</formula>
    </cfRule>
  </conditionalFormatting>
  <conditionalFormatting sqref="B61:B63 B13:B57">
    <cfRule type="duplicateValues" dxfId="48" priority="48"/>
  </conditionalFormatting>
  <conditionalFormatting sqref="B58:B60">
    <cfRule type="duplicateValues" dxfId="47" priority="50"/>
  </conditionalFormatting>
  <conditionalFormatting sqref="B12:B111">
    <cfRule type="duplicateValues" dxfId="46" priority="51"/>
  </conditionalFormatting>
  <conditionalFormatting sqref="B11:B111">
    <cfRule type="duplicateValues" dxfId="45" priority="53"/>
  </conditionalFormatting>
  <conditionalFormatting sqref="B11:B111">
    <cfRule type="duplicateValues" dxfId="44" priority="55"/>
  </conditionalFormatting>
  <dataValidations count="1">
    <dataValidation type="textLength" errorStyle="warning" allowBlank="1" showInputMessage="1" showErrorMessage="1" errorTitle="自動車登録番号を御確認ください。" error="「自動車登録番号」の入力内容に誤りがないか御確認ください。" sqref="B12:B111" xr:uid="{04358383-7FAB-4E7A-AA99-96999114E4E7}">
      <formula1>4</formula1>
      <formula2>13</formula2>
    </dataValidation>
  </dataValidations>
  <pageMargins left="0.70866141732283472" right="0.70866141732283472" top="0.74803149606299213" bottom="0.74803149606299213" header="0.31496062992125984" footer="0.31496062992125984"/>
  <pageSetup paperSize="9" fitToHeight="0" orientation="portrait" r:id="rId1"/>
  <colBreaks count="1" manualBreakCount="1">
    <brk id="5" max="1048575" man="1"/>
  </colBreaks>
  <extLst>
    <ext xmlns:x14="http://schemas.microsoft.com/office/spreadsheetml/2009/9/main" uri="{CCE6A557-97BC-4b89-ADB6-D9C93CAAB3DF}">
      <x14:dataValidations xmlns:xm="http://schemas.microsoft.com/office/excel/2006/main" count="1">
        <x14:dataValidation type="list" allowBlank="1" showInputMessage="1" showErrorMessage="1" promptTitle="リストから選択してください" prompt="※個人タクシー、福祉限定タクシー（1台のみ運行）の場合は、本シートの提出は不要です。" xr:uid="{412B80DF-69A8-44EA-9553-788C46ACB8FF}">
          <x14:formula1>
            <xm:f>リスト!$B$2:$B$6</xm:f>
          </x14:formula1>
          <xm:sqref>B3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F0A03E-DA79-4495-925B-FADDFF7C610F}">
  <sheetPr>
    <pageSetUpPr fitToPage="1"/>
  </sheetPr>
  <dimension ref="A1:H107"/>
  <sheetViews>
    <sheetView showZeros="0" view="pageBreakPreview" zoomScale="115" zoomScaleNormal="85" zoomScaleSheetLayoutView="115" workbookViewId="0">
      <pane xSplit="1" ySplit="6" topLeftCell="B7" activePane="bottomRight" state="frozen"/>
      <selection activeCell="A12" sqref="A12:I13"/>
      <selection pane="topRight" activeCell="A12" sqref="A12:I13"/>
      <selection pane="bottomLeft" activeCell="A12" sqref="A12:I13"/>
      <selection pane="bottomRight" activeCell="B7" sqref="B7"/>
    </sheetView>
  </sheetViews>
  <sheetFormatPr defaultColWidth="9" defaultRowHeight="13.5"/>
  <cols>
    <col min="1" max="1" width="9.125" style="3" bestFit="1" customWidth="1"/>
    <col min="2" max="2" width="33.875" style="1" customWidth="1"/>
    <col min="3" max="3" width="1.25" style="1" hidden="1" customWidth="1"/>
    <col min="4" max="4" width="7.375" style="1" customWidth="1"/>
    <col min="5" max="5" width="15.5" style="2" customWidth="1"/>
    <col min="6" max="6" width="5.875" style="1" customWidth="1"/>
    <col min="7" max="16384" width="9" style="1"/>
  </cols>
  <sheetData>
    <row r="1" spans="1:5" ht="27" customHeight="1">
      <c r="A1" s="62" t="s">
        <v>98</v>
      </c>
      <c r="B1" s="62"/>
      <c r="C1" s="62"/>
      <c r="D1" s="62"/>
      <c r="E1" s="62"/>
    </row>
    <row r="2" spans="1:5" ht="27" customHeight="1">
      <c r="A2" s="14" t="s">
        <v>9</v>
      </c>
      <c r="B2" s="14"/>
      <c r="C2" s="14"/>
      <c r="D2" s="14"/>
      <c r="E2" s="14"/>
    </row>
    <row r="3" spans="1:5" ht="19.5" customHeight="1">
      <c r="A3" s="19" t="str">
        <f>IF(B7&lt;&gt;"",IF('計算シート①（～100台）'!B111="","★シート①が100台目まで入力されていません。御確認ください。",""),"")</f>
        <v/>
      </c>
      <c r="B3" s="13"/>
      <c r="C3" s="13"/>
      <c r="D3" s="17" t="s">
        <v>14</v>
      </c>
      <c r="E3" s="18">
        <f>'計算シート①（～100台）'!B5</f>
        <v>0</v>
      </c>
    </row>
    <row r="4" spans="1:5" ht="6.75" customHeight="1" thickBot="1">
      <c r="A4" s="4"/>
      <c r="B4" s="4"/>
      <c r="C4" s="4"/>
      <c r="D4" s="4"/>
      <c r="E4" s="4"/>
    </row>
    <row r="5" spans="1:5" ht="18" customHeight="1">
      <c r="A5" s="5" t="s">
        <v>0</v>
      </c>
      <c r="B5" s="9" t="s">
        <v>1</v>
      </c>
      <c r="C5" s="9"/>
      <c r="D5" s="63" t="s">
        <v>17</v>
      </c>
      <c r="E5" s="65"/>
    </row>
    <row r="6" spans="1:5" ht="18" customHeight="1" thickBot="1">
      <c r="A6" s="6" t="s">
        <v>2</v>
      </c>
      <c r="B6" s="10" t="s">
        <v>3</v>
      </c>
      <c r="C6" s="10"/>
      <c r="D6" s="66" t="str">
        <f>'計算シート①（～100台）'!B7</f>
        <v/>
      </c>
      <c r="E6" s="68"/>
    </row>
    <row r="7" spans="1:5" ht="18" customHeight="1" thickTop="1">
      <c r="A7" s="7">
        <v>101</v>
      </c>
      <c r="B7" s="11"/>
      <c r="C7" s="11"/>
      <c r="D7" s="88" t="str">
        <f t="shared" ref="D7:D70" si="0">IF(ISTEXT(B7),$D$6,"")</f>
        <v/>
      </c>
      <c r="E7" s="90"/>
    </row>
    <row r="8" spans="1:5" ht="18" customHeight="1">
      <c r="A8" s="7">
        <v>102</v>
      </c>
      <c r="B8" s="11"/>
      <c r="C8" s="12"/>
      <c r="D8" s="72" t="str">
        <f t="shared" si="0"/>
        <v/>
      </c>
      <c r="E8" s="74"/>
    </row>
    <row r="9" spans="1:5" ht="18" customHeight="1">
      <c r="A9" s="7">
        <v>103</v>
      </c>
      <c r="B9" s="11"/>
      <c r="C9" s="12"/>
      <c r="D9" s="72" t="str">
        <f t="shared" si="0"/>
        <v/>
      </c>
      <c r="E9" s="74"/>
    </row>
    <row r="10" spans="1:5" ht="18" customHeight="1">
      <c r="A10" s="7">
        <v>104</v>
      </c>
      <c r="B10" s="11"/>
      <c r="C10" s="12"/>
      <c r="D10" s="72" t="str">
        <f t="shared" si="0"/>
        <v/>
      </c>
      <c r="E10" s="74"/>
    </row>
    <row r="11" spans="1:5" ht="18" customHeight="1">
      <c r="A11" s="7">
        <v>105</v>
      </c>
      <c r="B11" s="11"/>
      <c r="C11" s="12"/>
      <c r="D11" s="72" t="str">
        <f t="shared" si="0"/>
        <v/>
      </c>
      <c r="E11" s="74"/>
    </row>
    <row r="12" spans="1:5" ht="18" customHeight="1">
      <c r="A12" s="7">
        <v>106</v>
      </c>
      <c r="B12" s="11"/>
      <c r="C12" s="12"/>
      <c r="D12" s="72" t="str">
        <f t="shared" si="0"/>
        <v/>
      </c>
      <c r="E12" s="74"/>
    </row>
    <row r="13" spans="1:5" ht="18" customHeight="1">
      <c r="A13" s="7">
        <v>107</v>
      </c>
      <c r="B13" s="11"/>
      <c r="C13" s="12"/>
      <c r="D13" s="72" t="str">
        <f t="shared" si="0"/>
        <v/>
      </c>
      <c r="E13" s="74"/>
    </row>
    <row r="14" spans="1:5" ht="18" customHeight="1">
      <c r="A14" s="7">
        <v>108</v>
      </c>
      <c r="B14" s="11"/>
      <c r="C14" s="12"/>
      <c r="D14" s="72" t="str">
        <f t="shared" si="0"/>
        <v/>
      </c>
      <c r="E14" s="74"/>
    </row>
    <row r="15" spans="1:5" ht="18" customHeight="1">
      <c r="A15" s="7">
        <v>109</v>
      </c>
      <c r="B15" s="11"/>
      <c r="C15" s="12"/>
      <c r="D15" s="72" t="str">
        <f t="shared" si="0"/>
        <v/>
      </c>
      <c r="E15" s="74"/>
    </row>
    <row r="16" spans="1:5" ht="18" customHeight="1">
      <c r="A16" s="7">
        <v>110</v>
      </c>
      <c r="B16" s="11"/>
      <c r="C16" s="12"/>
      <c r="D16" s="72" t="str">
        <f t="shared" si="0"/>
        <v/>
      </c>
      <c r="E16" s="74"/>
    </row>
    <row r="17" spans="1:5" ht="18" customHeight="1">
      <c r="A17" s="7">
        <v>111</v>
      </c>
      <c r="B17" s="11"/>
      <c r="C17" s="12"/>
      <c r="D17" s="72" t="str">
        <f t="shared" si="0"/>
        <v/>
      </c>
      <c r="E17" s="74"/>
    </row>
    <row r="18" spans="1:5" ht="18" customHeight="1">
      <c r="A18" s="7">
        <v>112</v>
      </c>
      <c r="B18" s="11"/>
      <c r="C18" s="12"/>
      <c r="D18" s="72" t="str">
        <f t="shared" si="0"/>
        <v/>
      </c>
      <c r="E18" s="74"/>
    </row>
    <row r="19" spans="1:5" ht="18" customHeight="1">
      <c r="A19" s="7">
        <v>113</v>
      </c>
      <c r="B19" s="11"/>
      <c r="C19" s="12"/>
      <c r="D19" s="72" t="str">
        <f t="shared" si="0"/>
        <v/>
      </c>
      <c r="E19" s="74"/>
    </row>
    <row r="20" spans="1:5" ht="18" customHeight="1">
      <c r="A20" s="7">
        <v>114</v>
      </c>
      <c r="B20" s="11"/>
      <c r="C20" s="12"/>
      <c r="D20" s="72" t="str">
        <f t="shared" si="0"/>
        <v/>
      </c>
      <c r="E20" s="74"/>
    </row>
    <row r="21" spans="1:5" ht="18" customHeight="1">
      <c r="A21" s="7">
        <v>115</v>
      </c>
      <c r="B21" s="11"/>
      <c r="C21" s="12"/>
      <c r="D21" s="72" t="str">
        <f t="shared" si="0"/>
        <v/>
      </c>
      <c r="E21" s="74"/>
    </row>
    <row r="22" spans="1:5" ht="18" customHeight="1">
      <c r="A22" s="7">
        <v>116</v>
      </c>
      <c r="B22" s="11"/>
      <c r="C22" s="12"/>
      <c r="D22" s="72" t="str">
        <f t="shared" si="0"/>
        <v/>
      </c>
      <c r="E22" s="74"/>
    </row>
    <row r="23" spans="1:5" ht="18" customHeight="1">
      <c r="A23" s="7">
        <v>117</v>
      </c>
      <c r="B23" s="11"/>
      <c r="C23" s="12"/>
      <c r="D23" s="72" t="str">
        <f t="shared" si="0"/>
        <v/>
      </c>
      <c r="E23" s="74"/>
    </row>
    <row r="24" spans="1:5" ht="18" customHeight="1">
      <c r="A24" s="7">
        <v>118</v>
      </c>
      <c r="B24" s="11"/>
      <c r="C24" s="12"/>
      <c r="D24" s="72" t="str">
        <f t="shared" si="0"/>
        <v/>
      </c>
      <c r="E24" s="74"/>
    </row>
    <row r="25" spans="1:5" ht="18" customHeight="1">
      <c r="A25" s="7">
        <v>119</v>
      </c>
      <c r="B25" s="11"/>
      <c r="C25" s="12"/>
      <c r="D25" s="72" t="str">
        <f t="shared" si="0"/>
        <v/>
      </c>
      <c r="E25" s="74"/>
    </row>
    <row r="26" spans="1:5" ht="18" customHeight="1">
      <c r="A26" s="7">
        <v>120</v>
      </c>
      <c r="B26" s="11"/>
      <c r="C26" s="12"/>
      <c r="D26" s="72" t="str">
        <f t="shared" si="0"/>
        <v/>
      </c>
      <c r="E26" s="74"/>
    </row>
    <row r="27" spans="1:5" ht="18" customHeight="1">
      <c r="A27" s="7">
        <v>121</v>
      </c>
      <c r="B27" s="11"/>
      <c r="C27" s="12"/>
      <c r="D27" s="72" t="str">
        <f t="shared" si="0"/>
        <v/>
      </c>
      <c r="E27" s="74"/>
    </row>
    <row r="28" spans="1:5" ht="18" customHeight="1">
      <c r="A28" s="7">
        <v>122</v>
      </c>
      <c r="B28" s="11"/>
      <c r="C28" s="12"/>
      <c r="D28" s="72" t="str">
        <f t="shared" si="0"/>
        <v/>
      </c>
      <c r="E28" s="74"/>
    </row>
    <row r="29" spans="1:5" ht="18" customHeight="1">
      <c r="A29" s="7">
        <v>123</v>
      </c>
      <c r="B29" s="11"/>
      <c r="C29" s="12"/>
      <c r="D29" s="72" t="str">
        <f t="shared" si="0"/>
        <v/>
      </c>
      <c r="E29" s="74"/>
    </row>
    <row r="30" spans="1:5" ht="18" customHeight="1">
      <c r="A30" s="7">
        <v>124</v>
      </c>
      <c r="B30" s="11"/>
      <c r="C30" s="12"/>
      <c r="D30" s="72" t="str">
        <f t="shared" si="0"/>
        <v/>
      </c>
      <c r="E30" s="74"/>
    </row>
    <row r="31" spans="1:5" ht="18" customHeight="1">
      <c r="A31" s="7">
        <v>125</v>
      </c>
      <c r="B31" s="11"/>
      <c r="C31" s="12"/>
      <c r="D31" s="72" t="str">
        <f t="shared" si="0"/>
        <v/>
      </c>
      <c r="E31" s="74"/>
    </row>
    <row r="32" spans="1:5" ht="18" customHeight="1">
      <c r="A32" s="7">
        <v>126</v>
      </c>
      <c r="B32" s="11"/>
      <c r="C32" s="12"/>
      <c r="D32" s="72" t="str">
        <f t="shared" si="0"/>
        <v/>
      </c>
      <c r="E32" s="74"/>
    </row>
    <row r="33" spans="1:5" ht="18" customHeight="1">
      <c r="A33" s="7">
        <v>127</v>
      </c>
      <c r="B33" s="11"/>
      <c r="C33" s="12"/>
      <c r="D33" s="72" t="str">
        <f t="shared" si="0"/>
        <v/>
      </c>
      <c r="E33" s="74"/>
    </row>
    <row r="34" spans="1:5" ht="18" customHeight="1">
      <c r="A34" s="7">
        <v>128</v>
      </c>
      <c r="B34" s="11"/>
      <c r="C34" s="12"/>
      <c r="D34" s="72" t="str">
        <f t="shared" si="0"/>
        <v/>
      </c>
      <c r="E34" s="74"/>
    </row>
    <row r="35" spans="1:5" ht="18" customHeight="1">
      <c r="A35" s="7">
        <v>129</v>
      </c>
      <c r="B35" s="11"/>
      <c r="C35" s="12"/>
      <c r="D35" s="72" t="str">
        <f t="shared" si="0"/>
        <v/>
      </c>
      <c r="E35" s="74"/>
    </row>
    <row r="36" spans="1:5" ht="18" customHeight="1">
      <c r="A36" s="7">
        <v>130</v>
      </c>
      <c r="B36" s="11"/>
      <c r="C36" s="12"/>
      <c r="D36" s="72" t="str">
        <f t="shared" si="0"/>
        <v/>
      </c>
      <c r="E36" s="74"/>
    </row>
    <row r="37" spans="1:5" ht="18" customHeight="1">
      <c r="A37" s="7">
        <v>131</v>
      </c>
      <c r="B37" s="11"/>
      <c r="C37" s="12"/>
      <c r="D37" s="72" t="str">
        <f t="shared" si="0"/>
        <v/>
      </c>
      <c r="E37" s="74"/>
    </row>
    <row r="38" spans="1:5" ht="18" customHeight="1">
      <c r="A38" s="7">
        <v>132</v>
      </c>
      <c r="B38" s="11"/>
      <c r="C38" s="12"/>
      <c r="D38" s="72" t="str">
        <f t="shared" si="0"/>
        <v/>
      </c>
      <c r="E38" s="74"/>
    </row>
    <row r="39" spans="1:5" ht="18" customHeight="1">
      <c r="A39" s="7">
        <v>133</v>
      </c>
      <c r="B39" s="11"/>
      <c r="C39" s="12"/>
      <c r="D39" s="72" t="str">
        <f t="shared" si="0"/>
        <v/>
      </c>
      <c r="E39" s="74"/>
    </row>
    <row r="40" spans="1:5" ht="18" customHeight="1">
      <c r="A40" s="7">
        <v>134</v>
      </c>
      <c r="B40" s="11"/>
      <c r="C40" s="12"/>
      <c r="D40" s="72" t="str">
        <f t="shared" si="0"/>
        <v/>
      </c>
      <c r="E40" s="74"/>
    </row>
    <row r="41" spans="1:5" ht="18" customHeight="1">
      <c r="A41" s="7">
        <v>135</v>
      </c>
      <c r="B41" s="11"/>
      <c r="C41" s="12"/>
      <c r="D41" s="72" t="str">
        <f t="shared" si="0"/>
        <v/>
      </c>
      <c r="E41" s="74"/>
    </row>
    <row r="42" spans="1:5" ht="18" customHeight="1">
      <c r="A42" s="7">
        <v>136</v>
      </c>
      <c r="B42" s="11"/>
      <c r="C42" s="12"/>
      <c r="D42" s="72" t="str">
        <f t="shared" si="0"/>
        <v/>
      </c>
      <c r="E42" s="74"/>
    </row>
    <row r="43" spans="1:5" ht="18" customHeight="1">
      <c r="A43" s="7">
        <v>137</v>
      </c>
      <c r="B43" s="11"/>
      <c r="C43" s="12"/>
      <c r="D43" s="72" t="str">
        <f t="shared" si="0"/>
        <v/>
      </c>
      <c r="E43" s="74"/>
    </row>
    <row r="44" spans="1:5" ht="18" customHeight="1">
      <c r="A44" s="7">
        <v>138</v>
      </c>
      <c r="B44" s="11"/>
      <c r="C44" s="12"/>
      <c r="D44" s="72" t="str">
        <f t="shared" si="0"/>
        <v/>
      </c>
      <c r="E44" s="74"/>
    </row>
    <row r="45" spans="1:5" ht="18" customHeight="1">
      <c r="A45" s="7">
        <v>139</v>
      </c>
      <c r="B45" s="11"/>
      <c r="C45" s="12"/>
      <c r="D45" s="72" t="str">
        <f t="shared" si="0"/>
        <v/>
      </c>
      <c r="E45" s="74"/>
    </row>
    <row r="46" spans="1:5" ht="18" customHeight="1">
      <c r="A46" s="7">
        <v>140</v>
      </c>
      <c r="B46" s="11"/>
      <c r="C46" s="12"/>
      <c r="D46" s="72" t="str">
        <f t="shared" si="0"/>
        <v/>
      </c>
      <c r="E46" s="74"/>
    </row>
    <row r="47" spans="1:5" ht="18" customHeight="1">
      <c r="A47" s="7">
        <v>141</v>
      </c>
      <c r="B47" s="11"/>
      <c r="C47" s="12"/>
      <c r="D47" s="72" t="str">
        <f t="shared" si="0"/>
        <v/>
      </c>
      <c r="E47" s="74"/>
    </row>
    <row r="48" spans="1:5" ht="18" customHeight="1">
      <c r="A48" s="7">
        <v>142</v>
      </c>
      <c r="B48" s="11"/>
      <c r="C48" s="12"/>
      <c r="D48" s="72" t="str">
        <f t="shared" si="0"/>
        <v/>
      </c>
      <c r="E48" s="74"/>
    </row>
    <row r="49" spans="1:5" ht="18" customHeight="1">
      <c r="A49" s="7">
        <v>143</v>
      </c>
      <c r="B49" s="11"/>
      <c r="C49" s="12"/>
      <c r="D49" s="72" t="str">
        <f t="shared" si="0"/>
        <v/>
      </c>
      <c r="E49" s="74"/>
    </row>
    <row r="50" spans="1:5" ht="18" customHeight="1">
      <c r="A50" s="7">
        <v>144</v>
      </c>
      <c r="B50" s="11"/>
      <c r="C50" s="12"/>
      <c r="D50" s="72" t="str">
        <f t="shared" si="0"/>
        <v/>
      </c>
      <c r="E50" s="74"/>
    </row>
    <row r="51" spans="1:5" ht="18" customHeight="1">
      <c r="A51" s="7">
        <v>145</v>
      </c>
      <c r="B51" s="11"/>
      <c r="C51" s="12"/>
      <c r="D51" s="72" t="str">
        <f t="shared" si="0"/>
        <v/>
      </c>
      <c r="E51" s="74"/>
    </row>
    <row r="52" spans="1:5" ht="18" customHeight="1">
      <c r="A52" s="7">
        <v>146</v>
      </c>
      <c r="B52" s="11"/>
      <c r="C52" s="12"/>
      <c r="D52" s="72" t="str">
        <f t="shared" si="0"/>
        <v/>
      </c>
      <c r="E52" s="74"/>
    </row>
    <row r="53" spans="1:5" ht="18" customHeight="1">
      <c r="A53" s="7">
        <v>147</v>
      </c>
      <c r="B53" s="11"/>
      <c r="C53" s="12"/>
      <c r="D53" s="72" t="str">
        <f t="shared" si="0"/>
        <v/>
      </c>
      <c r="E53" s="74"/>
    </row>
    <row r="54" spans="1:5" ht="18" customHeight="1">
      <c r="A54" s="7">
        <v>148</v>
      </c>
      <c r="B54" s="11"/>
      <c r="C54" s="12"/>
      <c r="D54" s="72" t="str">
        <f t="shared" si="0"/>
        <v/>
      </c>
      <c r="E54" s="74"/>
    </row>
    <row r="55" spans="1:5" ht="18" customHeight="1">
      <c r="A55" s="7">
        <v>149</v>
      </c>
      <c r="B55" s="11"/>
      <c r="C55" s="12"/>
      <c r="D55" s="72" t="str">
        <f t="shared" si="0"/>
        <v/>
      </c>
      <c r="E55" s="74"/>
    </row>
    <row r="56" spans="1:5" ht="18" customHeight="1">
      <c r="A56" s="7">
        <v>150</v>
      </c>
      <c r="B56" s="11"/>
      <c r="C56" s="12"/>
      <c r="D56" s="72" t="str">
        <f t="shared" si="0"/>
        <v/>
      </c>
      <c r="E56" s="74"/>
    </row>
    <row r="57" spans="1:5" ht="18" customHeight="1">
      <c r="A57" s="7">
        <v>151</v>
      </c>
      <c r="B57" s="11"/>
      <c r="C57" s="12"/>
      <c r="D57" s="72" t="str">
        <f t="shared" si="0"/>
        <v/>
      </c>
      <c r="E57" s="74"/>
    </row>
    <row r="58" spans="1:5" ht="18" customHeight="1">
      <c r="A58" s="7">
        <v>152</v>
      </c>
      <c r="B58" s="11"/>
      <c r="C58" s="12"/>
      <c r="D58" s="72" t="str">
        <f t="shared" si="0"/>
        <v/>
      </c>
      <c r="E58" s="74"/>
    </row>
    <row r="59" spans="1:5" ht="18" customHeight="1">
      <c r="A59" s="7">
        <v>153</v>
      </c>
      <c r="B59" s="11"/>
      <c r="C59" s="12"/>
      <c r="D59" s="72" t="str">
        <f t="shared" si="0"/>
        <v/>
      </c>
      <c r="E59" s="74"/>
    </row>
    <row r="60" spans="1:5" ht="18" customHeight="1">
      <c r="A60" s="7">
        <v>154</v>
      </c>
      <c r="B60" s="11"/>
      <c r="C60" s="12"/>
      <c r="D60" s="72" t="str">
        <f t="shared" si="0"/>
        <v/>
      </c>
      <c r="E60" s="74"/>
    </row>
    <row r="61" spans="1:5" ht="18" customHeight="1">
      <c r="A61" s="7">
        <v>155</v>
      </c>
      <c r="B61" s="11"/>
      <c r="C61" s="12"/>
      <c r="D61" s="72" t="str">
        <f t="shared" si="0"/>
        <v/>
      </c>
      <c r="E61" s="74"/>
    </row>
    <row r="62" spans="1:5" ht="18" customHeight="1">
      <c r="A62" s="7">
        <v>156</v>
      </c>
      <c r="B62" s="11"/>
      <c r="C62" s="12"/>
      <c r="D62" s="72" t="str">
        <f t="shared" si="0"/>
        <v/>
      </c>
      <c r="E62" s="74"/>
    </row>
    <row r="63" spans="1:5" ht="18" customHeight="1">
      <c r="A63" s="7">
        <v>157</v>
      </c>
      <c r="B63" s="11"/>
      <c r="C63" s="12"/>
      <c r="D63" s="72" t="str">
        <f t="shared" si="0"/>
        <v/>
      </c>
      <c r="E63" s="74"/>
    </row>
    <row r="64" spans="1:5" ht="18" customHeight="1">
      <c r="A64" s="7">
        <v>158</v>
      </c>
      <c r="B64" s="11"/>
      <c r="C64" s="12"/>
      <c r="D64" s="72" t="str">
        <f t="shared" si="0"/>
        <v/>
      </c>
      <c r="E64" s="74"/>
    </row>
    <row r="65" spans="1:5" ht="18" customHeight="1">
      <c r="A65" s="7">
        <v>159</v>
      </c>
      <c r="B65" s="11"/>
      <c r="C65" s="12"/>
      <c r="D65" s="72" t="str">
        <f t="shared" si="0"/>
        <v/>
      </c>
      <c r="E65" s="74"/>
    </row>
    <row r="66" spans="1:5" ht="18" customHeight="1">
      <c r="A66" s="7">
        <v>160</v>
      </c>
      <c r="B66" s="11"/>
      <c r="C66" s="12"/>
      <c r="D66" s="72" t="str">
        <f t="shared" si="0"/>
        <v/>
      </c>
      <c r="E66" s="74"/>
    </row>
    <row r="67" spans="1:5" ht="18" customHeight="1">
      <c r="A67" s="7">
        <v>161</v>
      </c>
      <c r="B67" s="11"/>
      <c r="C67" s="12"/>
      <c r="D67" s="72" t="str">
        <f t="shared" si="0"/>
        <v/>
      </c>
      <c r="E67" s="74"/>
    </row>
    <row r="68" spans="1:5" ht="18" customHeight="1">
      <c r="A68" s="7">
        <v>162</v>
      </c>
      <c r="B68" s="11"/>
      <c r="C68" s="12"/>
      <c r="D68" s="72" t="str">
        <f t="shared" si="0"/>
        <v/>
      </c>
      <c r="E68" s="74"/>
    </row>
    <row r="69" spans="1:5" ht="18" customHeight="1">
      <c r="A69" s="7">
        <v>163</v>
      </c>
      <c r="B69" s="11"/>
      <c r="C69" s="12"/>
      <c r="D69" s="72" t="str">
        <f t="shared" si="0"/>
        <v/>
      </c>
      <c r="E69" s="74"/>
    </row>
    <row r="70" spans="1:5" ht="18" customHeight="1">
      <c r="A70" s="7">
        <v>164</v>
      </c>
      <c r="B70" s="11"/>
      <c r="C70" s="12"/>
      <c r="D70" s="72" t="str">
        <f t="shared" si="0"/>
        <v/>
      </c>
      <c r="E70" s="74"/>
    </row>
    <row r="71" spans="1:5" ht="18" customHeight="1">
      <c r="A71" s="7">
        <v>165</v>
      </c>
      <c r="B71" s="11"/>
      <c r="C71" s="12"/>
      <c r="D71" s="72" t="str">
        <f t="shared" ref="D71:D104" si="1">IF(ISTEXT(B71),$D$6,"")</f>
        <v/>
      </c>
      <c r="E71" s="74"/>
    </row>
    <row r="72" spans="1:5" ht="18" customHeight="1">
      <c r="A72" s="7">
        <v>166</v>
      </c>
      <c r="B72" s="11"/>
      <c r="C72" s="12"/>
      <c r="D72" s="72" t="str">
        <f t="shared" si="1"/>
        <v/>
      </c>
      <c r="E72" s="74"/>
    </row>
    <row r="73" spans="1:5" ht="18" customHeight="1">
      <c r="A73" s="7">
        <v>167</v>
      </c>
      <c r="B73" s="11"/>
      <c r="C73" s="12"/>
      <c r="D73" s="72" t="str">
        <f t="shared" si="1"/>
        <v/>
      </c>
      <c r="E73" s="74"/>
    </row>
    <row r="74" spans="1:5" ht="18" customHeight="1">
      <c r="A74" s="7">
        <v>168</v>
      </c>
      <c r="B74" s="11"/>
      <c r="C74" s="12"/>
      <c r="D74" s="72" t="str">
        <f t="shared" si="1"/>
        <v/>
      </c>
      <c r="E74" s="74"/>
    </row>
    <row r="75" spans="1:5" ht="18" customHeight="1">
      <c r="A75" s="7">
        <v>169</v>
      </c>
      <c r="B75" s="11"/>
      <c r="C75" s="12"/>
      <c r="D75" s="72" t="str">
        <f t="shared" si="1"/>
        <v/>
      </c>
      <c r="E75" s="74"/>
    </row>
    <row r="76" spans="1:5" ht="18" customHeight="1">
      <c r="A76" s="7">
        <v>170</v>
      </c>
      <c r="B76" s="11"/>
      <c r="C76" s="12"/>
      <c r="D76" s="72" t="str">
        <f t="shared" si="1"/>
        <v/>
      </c>
      <c r="E76" s="74"/>
    </row>
    <row r="77" spans="1:5" ht="18" customHeight="1">
      <c r="A77" s="7">
        <v>171</v>
      </c>
      <c r="B77" s="11"/>
      <c r="C77" s="12"/>
      <c r="D77" s="72" t="str">
        <f t="shared" si="1"/>
        <v/>
      </c>
      <c r="E77" s="74"/>
    </row>
    <row r="78" spans="1:5" ht="18" customHeight="1">
      <c r="A78" s="7">
        <v>172</v>
      </c>
      <c r="B78" s="11"/>
      <c r="C78" s="12"/>
      <c r="D78" s="72" t="str">
        <f t="shared" si="1"/>
        <v/>
      </c>
      <c r="E78" s="74"/>
    </row>
    <row r="79" spans="1:5" ht="18" customHeight="1">
      <c r="A79" s="7">
        <v>173</v>
      </c>
      <c r="B79" s="11"/>
      <c r="C79" s="12"/>
      <c r="D79" s="72" t="str">
        <f t="shared" si="1"/>
        <v/>
      </c>
      <c r="E79" s="74"/>
    </row>
    <row r="80" spans="1:5" ht="18" customHeight="1">
      <c r="A80" s="7">
        <v>174</v>
      </c>
      <c r="B80" s="11"/>
      <c r="C80" s="12"/>
      <c r="D80" s="72" t="str">
        <f t="shared" si="1"/>
        <v/>
      </c>
      <c r="E80" s="74"/>
    </row>
    <row r="81" spans="1:5" ht="18" customHeight="1">
      <c r="A81" s="7">
        <v>175</v>
      </c>
      <c r="B81" s="11"/>
      <c r="C81" s="12"/>
      <c r="D81" s="72" t="str">
        <f t="shared" si="1"/>
        <v/>
      </c>
      <c r="E81" s="74"/>
    </row>
    <row r="82" spans="1:5" ht="18" customHeight="1">
      <c r="A82" s="7">
        <v>176</v>
      </c>
      <c r="B82" s="11"/>
      <c r="C82" s="12"/>
      <c r="D82" s="72" t="str">
        <f t="shared" si="1"/>
        <v/>
      </c>
      <c r="E82" s="74"/>
    </row>
    <row r="83" spans="1:5" ht="18" customHeight="1">
      <c r="A83" s="7">
        <v>177</v>
      </c>
      <c r="B83" s="11"/>
      <c r="C83" s="12"/>
      <c r="D83" s="72" t="str">
        <f t="shared" si="1"/>
        <v/>
      </c>
      <c r="E83" s="74"/>
    </row>
    <row r="84" spans="1:5" ht="18" customHeight="1">
      <c r="A84" s="7">
        <v>178</v>
      </c>
      <c r="B84" s="11"/>
      <c r="C84" s="12"/>
      <c r="D84" s="72" t="str">
        <f t="shared" si="1"/>
        <v/>
      </c>
      <c r="E84" s="74"/>
    </row>
    <row r="85" spans="1:5" ht="18" customHeight="1">
      <c r="A85" s="7">
        <v>179</v>
      </c>
      <c r="B85" s="11"/>
      <c r="C85" s="12"/>
      <c r="D85" s="72" t="str">
        <f t="shared" si="1"/>
        <v/>
      </c>
      <c r="E85" s="74"/>
    </row>
    <row r="86" spans="1:5" ht="18" customHeight="1">
      <c r="A86" s="7">
        <v>180</v>
      </c>
      <c r="B86" s="11"/>
      <c r="C86" s="12"/>
      <c r="D86" s="72" t="str">
        <f t="shared" si="1"/>
        <v/>
      </c>
      <c r="E86" s="74"/>
    </row>
    <row r="87" spans="1:5" ht="18" customHeight="1">
      <c r="A87" s="7">
        <v>181</v>
      </c>
      <c r="B87" s="11"/>
      <c r="C87" s="12"/>
      <c r="D87" s="72" t="str">
        <f t="shared" si="1"/>
        <v/>
      </c>
      <c r="E87" s="74"/>
    </row>
    <row r="88" spans="1:5" ht="18" customHeight="1">
      <c r="A88" s="7">
        <v>182</v>
      </c>
      <c r="B88" s="11"/>
      <c r="C88" s="12"/>
      <c r="D88" s="72" t="str">
        <f t="shared" si="1"/>
        <v/>
      </c>
      <c r="E88" s="74"/>
    </row>
    <row r="89" spans="1:5" ht="18" customHeight="1">
      <c r="A89" s="7">
        <v>183</v>
      </c>
      <c r="B89" s="11"/>
      <c r="C89" s="12"/>
      <c r="D89" s="72" t="str">
        <f t="shared" si="1"/>
        <v/>
      </c>
      <c r="E89" s="74"/>
    </row>
    <row r="90" spans="1:5" ht="18" customHeight="1">
      <c r="A90" s="7">
        <v>184</v>
      </c>
      <c r="B90" s="11"/>
      <c r="C90" s="12"/>
      <c r="D90" s="72" t="str">
        <f t="shared" si="1"/>
        <v/>
      </c>
      <c r="E90" s="74"/>
    </row>
    <row r="91" spans="1:5" ht="18" customHeight="1">
      <c r="A91" s="7">
        <v>185</v>
      </c>
      <c r="B91" s="11"/>
      <c r="C91" s="12"/>
      <c r="D91" s="72" t="str">
        <f t="shared" si="1"/>
        <v/>
      </c>
      <c r="E91" s="74"/>
    </row>
    <row r="92" spans="1:5" ht="18" customHeight="1">
      <c r="A92" s="7">
        <v>186</v>
      </c>
      <c r="B92" s="11"/>
      <c r="C92" s="12"/>
      <c r="D92" s="72" t="str">
        <f t="shared" si="1"/>
        <v/>
      </c>
      <c r="E92" s="74"/>
    </row>
    <row r="93" spans="1:5" ht="18" customHeight="1">
      <c r="A93" s="7">
        <v>187</v>
      </c>
      <c r="B93" s="11"/>
      <c r="C93" s="12"/>
      <c r="D93" s="72" t="str">
        <f t="shared" si="1"/>
        <v/>
      </c>
      <c r="E93" s="74"/>
    </row>
    <row r="94" spans="1:5" ht="18" customHeight="1">
      <c r="A94" s="7">
        <v>188</v>
      </c>
      <c r="B94" s="11"/>
      <c r="C94" s="12"/>
      <c r="D94" s="72" t="str">
        <f t="shared" si="1"/>
        <v/>
      </c>
      <c r="E94" s="74"/>
    </row>
    <row r="95" spans="1:5" ht="18" customHeight="1">
      <c r="A95" s="7">
        <v>189</v>
      </c>
      <c r="B95" s="11"/>
      <c r="C95" s="12"/>
      <c r="D95" s="72" t="str">
        <f t="shared" si="1"/>
        <v/>
      </c>
      <c r="E95" s="74"/>
    </row>
    <row r="96" spans="1:5" ht="18" customHeight="1">
      <c r="A96" s="7">
        <v>190</v>
      </c>
      <c r="B96" s="11"/>
      <c r="C96" s="12"/>
      <c r="D96" s="72" t="str">
        <f t="shared" si="1"/>
        <v/>
      </c>
      <c r="E96" s="74"/>
    </row>
    <row r="97" spans="1:8" ht="18" customHeight="1">
      <c r="A97" s="7">
        <v>191</v>
      </c>
      <c r="B97" s="11"/>
      <c r="C97" s="12"/>
      <c r="D97" s="72" t="str">
        <f t="shared" si="1"/>
        <v/>
      </c>
      <c r="E97" s="74"/>
    </row>
    <row r="98" spans="1:8" ht="18" customHeight="1">
      <c r="A98" s="7">
        <v>192</v>
      </c>
      <c r="B98" s="11"/>
      <c r="C98" s="12"/>
      <c r="D98" s="72" t="str">
        <f t="shared" si="1"/>
        <v/>
      </c>
      <c r="E98" s="74"/>
    </row>
    <row r="99" spans="1:8" ht="18" customHeight="1">
      <c r="A99" s="7">
        <v>193</v>
      </c>
      <c r="B99" s="11"/>
      <c r="C99" s="12"/>
      <c r="D99" s="72" t="str">
        <f t="shared" si="1"/>
        <v/>
      </c>
      <c r="E99" s="74"/>
    </row>
    <row r="100" spans="1:8" ht="18" customHeight="1">
      <c r="A100" s="7">
        <v>194</v>
      </c>
      <c r="B100" s="11"/>
      <c r="C100" s="12"/>
      <c r="D100" s="72" t="str">
        <f t="shared" si="1"/>
        <v/>
      </c>
      <c r="E100" s="74"/>
    </row>
    <row r="101" spans="1:8" ht="18" customHeight="1">
      <c r="A101" s="7">
        <v>195</v>
      </c>
      <c r="B101" s="11"/>
      <c r="C101" s="12"/>
      <c r="D101" s="72" t="str">
        <f t="shared" si="1"/>
        <v/>
      </c>
      <c r="E101" s="74"/>
    </row>
    <row r="102" spans="1:8" ht="18" customHeight="1">
      <c r="A102" s="7">
        <v>196</v>
      </c>
      <c r="B102" s="11"/>
      <c r="C102" s="12"/>
      <c r="D102" s="72" t="str">
        <f t="shared" si="1"/>
        <v/>
      </c>
      <c r="E102" s="74"/>
    </row>
    <row r="103" spans="1:8" ht="18" customHeight="1">
      <c r="A103" s="7">
        <v>197</v>
      </c>
      <c r="B103" s="11"/>
      <c r="C103" s="12"/>
      <c r="D103" s="72" t="str">
        <f t="shared" si="1"/>
        <v/>
      </c>
      <c r="E103" s="74"/>
    </row>
    <row r="104" spans="1:8" ht="18" customHeight="1">
      <c r="A104" s="7">
        <v>198</v>
      </c>
      <c r="B104" s="11"/>
      <c r="C104" s="12"/>
      <c r="D104" s="72" t="str">
        <f t="shared" si="1"/>
        <v/>
      </c>
      <c r="E104" s="74"/>
    </row>
    <row r="105" spans="1:8" ht="18" customHeight="1">
      <c r="A105" s="7">
        <v>199</v>
      </c>
      <c r="B105" s="11"/>
      <c r="C105" s="12"/>
      <c r="D105" s="72" t="str">
        <f>IF(ISTEXT(B105),$D$6,"")</f>
        <v/>
      </c>
      <c r="E105" s="74"/>
    </row>
    <row r="106" spans="1:8" ht="18" customHeight="1" thickBot="1">
      <c r="A106" s="15">
        <v>200</v>
      </c>
      <c r="B106" s="11"/>
      <c r="C106" s="16"/>
      <c r="D106" s="69" t="str">
        <f>IF(ISTEXT(B106),$D$6,"")</f>
        <v/>
      </c>
      <c r="E106" s="71"/>
    </row>
    <row r="107" spans="1:8" ht="18.75" thickTop="1" thickBot="1">
      <c r="A107" s="91" t="str">
        <f>"支援金請求額"&amp;A2</f>
        <v>支援金請求額（101台～200台）</v>
      </c>
      <c r="B107" s="92"/>
      <c r="C107" s="21"/>
      <c r="D107" s="93">
        <f>SUM(D7:E106)</f>
        <v>0</v>
      </c>
      <c r="E107" s="94"/>
      <c r="G107" s="1" t="s">
        <v>15</v>
      </c>
      <c r="H107" s="1">
        <f>SUMPRODUCT((ISTEXT(B7:B106)*1))</f>
        <v>0</v>
      </c>
    </row>
  </sheetData>
  <sheetProtection insertRows="0"/>
  <protectedRanges>
    <protectedRange sqref="B7:B106" name="範囲1"/>
  </protectedRanges>
  <mergeCells count="105">
    <mergeCell ref="D106:E106"/>
    <mergeCell ref="A107:B107"/>
    <mergeCell ref="D107:E107"/>
    <mergeCell ref="D100:E100"/>
    <mergeCell ref="D101:E101"/>
    <mergeCell ref="D102:E102"/>
    <mergeCell ref="D103:E103"/>
    <mergeCell ref="D104:E104"/>
    <mergeCell ref="D105:E105"/>
    <mergeCell ref="D94:E94"/>
    <mergeCell ref="D95:E95"/>
    <mergeCell ref="D96:E96"/>
    <mergeCell ref="D97:E97"/>
    <mergeCell ref="D98:E98"/>
    <mergeCell ref="D99:E99"/>
    <mergeCell ref="D88:E88"/>
    <mergeCell ref="D89:E89"/>
    <mergeCell ref="D90:E90"/>
    <mergeCell ref="D91:E91"/>
    <mergeCell ref="D92:E92"/>
    <mergeCell ref="D93:E93"/>
    <mergeCell ref="D82:E82"/>
    <mergeCell ref="D83:E83"/>
    <mergeCell ref="D84:E84"/>
    <mergeCell ref="D85:E85"/>
    <mergeCell ref="D86:E86"/>
    <mergeCell ref="D87:E87"/>
    <mergeCell ref="D76:E76"/>
    <mergeCell ref="D77:E77"/>
    <mergeCell ref="D78:E78"/>
    <mergeCell ref="D79:E79"/>
    <mergeCell ref="D80:E80"/>
    <mergeCell ref="D81:E81"/>
    <mergeCell ref="D70:E70"/>
    <mergeCell ref="D71:E71"/>
    <mergeCell ref="D72:E72"/>
    <mergeCell ref="D73:E73"/>
    <mergeCell ref="D74:E74"/>
    <mergeCell ref="D75:E75"/>
    <mergeCell ref="D64:E64"/>
    <mergeCell ref="D65:E65"/>
    <mergeCell ref="D66:E66"/>
    <mergeCell ref="D67:E67"/>
    <mergeCell ref="D68:E68"/>
    <mergeCell ref="D69:E69"/>
    <mergeCell ref="D58:E58"/>
    <mergeCell ref="D59:E59"/>
    <mergeCell ref="D60:E60"/>
    <mergeCell ref="D61:E61"/>
    <mergeCell ref="D62:E62"/>
    <mergeCell ref="D63:E63"/>
    <mergeCell ref="D52:E52"/>
    <mergeCell ref="D53:E53"/>
    <mergeCell ref="D54:E54"/>
    <mergeCell ref="D55:E55"/>
    <mergeCell ref="D56:E56"/>
    <mergeCell ref="D57:E57"/>
    <mergeCell ref="D46:E46"/>
    <mergeCell ref="D47:E47"/>
    <mergeCell ref="D48:E48"/>
    <mergeCell ref="D49:E49"/>
    <mergeCell ref="D50:E50"/>
    <mergeCell ref="D51:E51"/>
    <mergeCell ref="D40:E40"/>
    <mergeCell ref="D41:E41"/>
    <mergeCell ref="D42:E42"/>
    <mergeCell ref="D43:E43"/>
    <mergeCell ref="D44:E44"/>
    <mergeCell ref="D45:E45"/>
    <mergeCell ref="D34:E34"/>
    <mergeCell ref="D35:E35"/>
    <mergeCell ref="D36:E36"/>
    <mergeCell ref="D37:E37"/>
    <mergeCell ref="D38:E38"/>
    <mergeCell ref="D39:E39"/>
    <mergeCell ref="D28:E28"/>
    <mergeCell ref="D29:E29"/>
    <mergeCell ref="D30:E30"/>
    <mergeCell ref="D31:E31"/>
    <mergeCell ref="D32:E32"/>
    <mergeCell ref="D33:E33"/>
    <mergeCell ref="D22:E22"/>
    <mergeCell ref="D23:E23"/>
    <mergeCell ref="D24:E24"/>
    <mergeCell ref="D25:E25"/>
    <mergeCell ref="D26:E26"/>
    <mergeCell ref="D27:E27"/>
    <mergeCell ref="D16:E16"/>
    <mergeCell ref="D17:E17"/>
    <mergeCell ref="D18:E18"/>
    <mergeCell ref="D19:E19"/>
    <mergeCell ref="D20:E20"/>
    <mergeCell ref="D21:E21"/>
    <mergeCell ref="D10:E10"/>
    <mergeCell ref="D11:E11"/>
    <mergeCell ref="D12:E12"/>
    <mergeCell ref="D13:E13"/>
    <mergeCell ref="D14:E14"/>
    <mergeCell ref="D15:E15"/>
    <mergeCell ref="A1:E1"/>
    <mergeCell ref="D5:E5"/>
    <mergeCell ref="D6:E6"/>
    <mergeCell ref="D7:E7"/>
    <mergeCell ref="D8:E8"/>
    <mergeCell ref="D9:E9"/>
  </mergeCells>
  <phoneticPr fontId="2"/>
  <conditionalFormatting sqref="C56:C58 C8:C52">
    <cfRule type="duplicateValues" dxfId="43" priority="5"/>
  </conditionalFormatting>
  <conditionalFormatting sqref="C53:C55">
    <cfRule type="duplicateValues" dxfId="42" priority="6"/>
  </conditionalFormatting>
  <conditionalFormatting sqref="C7 C59:C106">
    <cfRule type="duplicateValues" dxfId="41" priority="7"/>
  </conditionalFormatting>
  <conditionalFormatting sqref="B6:C6 C59:C106 C7">
    <cfRule type="duplicateValues" dxfId="40" priority="8"/>
  </conditionalFormatting>
  <conditionalFormatting sqref="B6:C6 C7:C106">
    <cfRule type="duplicateValues" dxfId="39" priority="9"/>
  </conditionalFormatting>
  <conditionalFormatting sqref="B7:B106">
    <cfRule type="duplicateValues" dxfId="38" priority="1"/>
  </conditionalFormatting>
  <conditionalFormatting sqref="B7:B106">
    <cfRule type="duplicateValues" dxfId="37" priority="2"/>
  </conditionalFormatting>
  <conditionalFormatting sqref="B7:B106">
    <cfRule type="duplicateValues" dxfId="36" priority="3"/>
  </conditionalFormatting>
  <dataValidations count="1">
    <dataValidation type="textLength" errorStyle="warning" allowBlank="1" showInputMessage="1" showErrorMessage="1" errorTitle="自動車登録番号を御確認ください。" error="「自動車登録番号」の入力内容に誤りがないか御確認ください。" sqref="B7:C7 B8:B106" xr:uid="{50654FE2-E1C5-4799-9F11-E4197E73C0A4}">
      <formula1>4</formula1>
      <formula2>13</formula2>
    </dataValidation>
  </dataValidations>
  <pageMargins left="0.70866141732283472" right="0.70866141732283472" top="0.74803149606299213" bottom="0.74803149606299213" header="0.31496062992125984" footer="0.31496062992125984"/>
  <pageSetup paperSize="9" fitToHeight="0" orientation="portrait" r:id="rId1"/>
  <colBreaks count="1" manualBreakCount="1">
    <brk id="5"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04EB27-FFDB-4B65-9832-7771C20ED817}">
  <sheetPr>
    <pageSetUpPr fitToPage="1"/>
  </sheetPr>
  <dimension ref="A1:H107"/>
  <sheetViews>
    <sheetView showZeros="0" view="pageBreakPreview" zoomScale="115" zoomScaleNormal="85" zoomScaleSheetLayoutView="115" workbookViewId="0">
      <pane xSplit="1" ySplit="6" topLeftCell="B7" activePane="bottomRight" state="frozen"/>
      <selection activeCell="A12" sqref="A12:I13"/>
      <selection pane="topRight" activeCell="A12" sqref="A12:I13"/>
      <selection pane="bottomLeft" activeCell="A12" sqref="A12:I13"/>
      <selection pane="bottomRight" activeCell="B7" sqref="B7"/>
    </sheetView>
  </sheetViews>
  <sheetFormatPr defaultColWidth="9" defaultRowHeight="13.5"/>
  <cols>
    <col min="1" max="1" width="9.125" style="3" bestFit="1" customWidth="1"/>
    <col min="2" max="2" width="33.875" style="1" customWidth="1"/>
    <col min="3" max="3" width="1.25" style="1" hidden="1" customWidth="1"/>
    <col min="4" max="4" width="7.375" style="1" customWidth="1"/>
    <col min="5" max="5" width="15.5" style="2" customWidth="1"/>
    <col min="6" max="6" width="5.875" style="1" customWidth="1"/>
    <col min="7" max="16384" width="9" style="1"/>
  </cols>
  <sheetData>
    <row r="1" spans="1:5" ht="27" customHeight="1">
      <c r="A1" s="62" t="s">
        <v>99</v>
      </c>
      <c r="B1" s="62"/>
      <c r="C1" s="62"/>
      <c r="D1" s="62"/>
      <c r="E1" s="62"/>
    </row>
    <row r="2" spans="1:5" ht="27" customHeight="1">
      <c r="A2" s="14" t="s">
        <v>10</v>
      </c>
      <c r="B2" s="14"/>
      <c r="C2" s="14"/>
      <c r="D2" s="14"/>
      <c r="E2" s="14"/>
    </row>
    <row r="3" spans="1:5" ht="19.5" customHeight="1">
      <c r="A3" s="19" t="str">
        <f>IF(B7&lt;&gt;"",IF('計算シート②（101～200台）'!B106="","★シート②が200台目まで入力されていません。御確認ください。",""),"")</f>
        <v/>
      </c>
      <c r="B3" s="13"/>
      <c r="C3" s="13"/>
      <c r="D3" s="17" t="s">
        <v>14</v>
      </c>
      <c r="E3" s="18">
        <f>'計算シート①（～100台）'!B5</f>
        <v>0</v>
      </c>
    </row>
    <row r="4" spans="1:5" ht="6.75" customHeight="1" thickBot="1">
      <c r="A4" s="4"/>
      <c r="B4" s="4"/>
      <c r="C4" s="4"/>
      <c r="D4" s="4"/>
      <c r="E4" s="4"/>
    </row>
    <row r="5" spans="1:5" ht="18" customHeight="1">
      <c r="A5" s="5" t="s">
        <v>0</v>
      </c>
      <c r="B5" s="9" t="s">
        <v>1</v>
      </c>
      <c r="C5" s="9"/>
      <c r="D5" s="63" t="s">
        <v>17</v>
      </c>
      <c r="E5" s="65"/>
    </row>
    <row r="6" spans="1:5" ht="18" customHeight="1" thickBot="1">
      <c r="A6" s="6" t="s">
        <v>2</v>
      </c>
      <c r="B6" s="10" t="s">
        <v>3</v>
      </c>
      <c r="C6" s="10"/>
      <c r="D6" s="66" t="str">
        <f>'計算シート①（～100台）'!B7</f>
        <v/>
      </c>
      <c r="E6" s="68"/>
    </row>
    <row r="7" spans="1:5" ht="18" customHeight="1" thickTop="1">
      <c r="A7" s="7">
        <v>201</v>
      </c>
      <c r="B7" s="11"/>
      <c r="C7" s="11"/>
      <c r="D7" s="88" t="str">
        <f t="shared" ref="D7:D70" si="0">IF(ISTEXT(B7),$D$6,"")</f>
        <v/>
      </c>
      <c r="E7" s="90"/>
    </row>
    <row r="8" spans="1:5" ht="18" customHeight="1">
      <c r="A8" s="7">
        <v>202</v>
      </c>
      <c r="B8" s="11"/>
      <c r="C8" s="12"/>
      <c r="D8" s="72" t="str">
        <f t="shared" si="0"/>
        <v/>
      </c>
      <c r="E8" s="74"/>
    </row>
    <row r="9" spans="1:5" ht="18" customHeight="1">
      <c r="A9" s="7">
        <v>203</v>
      </c>
      <c r="B9" s="11"/>
      <c r="C9" s="12"/>
      <c r="D9" s="72" t="str">
        <f t="shared" si="0"/>
        <v/>
      </c>
      <c r="E9" s="74"/>
    </row>
    <row r="10" spans="1:5" ht="18" customHeight="1">
      <c r="A10" s="7">
        <v>204</v>
      </c>
      <c r="B10" s="11"/>
      <c r="C10" s="12"/>
      <c r="D10" s="72" t="str">
        <f t="shared" si="0"/>
        <v/>
      </c>
      <c r="E10" s="74"/>
    </row>
    <row r="11" spans="1:5" ht="18" customHeight="1">
      <c r="A11" s="7">
        <v>205</v>
      </c>
      <c r="B11" s="11"/>
      <c r="C11" s="12"/>
      <c r="D11" s="72" t="str">
        <f t="shared" si="0"/>
        <v/>
      </c>
      <c r="E11" s="74"/>
    </row>
    <row r="12" spans="1:5" ht="18" customHeight="1">
      <c r="A12" s="7">
        <v>206</v>
      </c>
      <c r="B12" s="11"/>
      <c r="C12" s="12"/>
      <c r="D12" s="72" t="str">
        <f t="shared" si="0"/>
        <v/>
      </c>
      <c r="E12" s="74"/>
    </row>
    <row r="13" spans="1:5" ht="18" customHeight="1">
      <c r="A13" s="7">
        <v>207</v>
      </c>
      <c r="B13" s="11"/>
      <c r="C13" s="12"/>
      <c r="D13" s="72" t="str">
        <f t="shared" si="0"/>
        <v/>
      </c>
      <c r="E13" s="74"/>
    </row>
    <row r="14" spans="1:5" ht="18" customHeight="1">
      <c r="A14" s="7">
        <v>208</v>
      </c>
      <c r="B14" s="11"/>
      <c r="C14" s="12"/>
      <c r="D14" s="72" t="str">
        <f t="shared" si="0"/>
        <v/>
      </c>
      <c r="E14" s="74"/>
    </row>
    <row r="15" spans="1:5" ht="18" customHeight="1">
      <c r="A15" s="7">
        <v>209</v>
      </c>
      <c r="B15" s="11"/>
      <c r="C15" s="12"/>
      <c r="D15" s="72" t="str">
        <f t="shared" si="0"/>
        <v/>
      </c>
      <c r="E15" s="74"/>
    </row>
    <row r="16" spans="1:5" ht="18" customHeight="1">
      <c r="A16" s="7">
        <v>210</v>
      </c>
      <c r="B16" s="11"/>
      <c r="C16" s="12"/>
      <c r="D16" s="72" t="str">
        <f t="shared" si="0"/>
        <v/>
      </c>
      <c r="E16" s="74"/>
    </row>
    <row r="17" spans="1:5" ht="18" customHeight="1">
      <c r="A17" s="7">
        <v>211</v>
      </c>
      <c r="B17" s="11"/>
      <c r="C17" s="12"/>
      <c r="D17" s="72" t="str">
        <f t="shared" si="0"/>
        <v/>
      </c>
      <c r="E17" s="74"/>
    </row>
    <row r="18" spans="1:5" ht="18" customHeight="1">
      <c r="A18" s="7">
        <v>212</v>
      </c>
      <c r="B18" s="11"/>
      <c r="C18" s="12"/>
      <c r="D18" s="72" t="str">
        <f t="shared" si="0"/>
        <v/>
      </c>
      <c r="E18" s="74"/>
    </row>
    <row r="19" spans="1:5" ht="18" customHeight="1">
      <c r="A19" s="7">
        <v>213</v>
      </c>
      <c r="B19" s="11"/>
      <c r="C19" s="12"/>
      <c r="D19" s="72" t="str">
        <f t="shared" si="0"/>
        <v/>
      </c>
      <c r="E19" s="74"/>
    </row>
    <row r="20" spans="1:5" ht="18" customHeight="1">
      <c r="A20" s="7">
        <v>214</v>
      </c>
      <c r="B20" s="11"/>
      <c r="C20" s="12"/>
      <c r="D20" s="72" t="str">
        <f t="shared" si="0"/>
        <v/>
      </c>
      <c r="E20" s="74"/>
    </row>
    <row r="21" spans="1:5" ht="18" customHeight="1">
      <c r="A21" s="7">
        <v>215</v>
      </c>
      <c r="B21" s="11"/>
      <c r="C21" s="12"/>
      <c r="D21" s="72" t="str">
        <f t="shared" si="0"/>
        <v/>
      </c>
      <c r="E21" s="74"/>
    </row>
    <row r="22" spans="1:5" ht="18" customHeight="1">
      <c r="A22" s="7">
        <v>216</v>
      </c>
      <c r="B22" s="11"/>
      <c r="C22" s="12"/>
      <c r="D22" s="72" t="str">
        <f t="shared" si="0"/>
        <v/>
      </c>
      <c r="E22" s="74"/>
    </row>
    <row r="23" spans="1:5" ht="18" customHeight="1">
      <c r="A23" s="7">
        <v>217</v>
      </c>
      <c r="B23" s="11"/>
      <c r="C23" s="12"/>
      <c r="D23" s="72" t="str">
        <f t="shared" si="0"/>
        <v/>
      </c>
      <c r="E23" s="74"/>
    </row>
    <row r="24" spans="1:5" ht="18" customHeight="1">
      <c r="A24" s="7">
        <v>218</v>
      </c>
      <c r="B24" s="11"/>
      <c r="C24" s="12"/>
      <c r="D24" s="72" t="str">
        <f t="shared" si="0"/>
        <v/>
      </c>
      <c r="E24" s="74"/>
    </row>
    <row r="25" spans="1:5" ht="18" customHeight="1">
      <c r="A25" s="7">
        <v>219</v>
      </c>
      <c r="B25" s="11"/>
      <c r="C25" s="12"/>
      <c r="D25" s="72" t="str">
        <f t="shared" si="0"/>
        <v/>
      </c>
      <c r="E25" s="74"/>
    </row>
    <row r="26" spans="1:5" ht="18" customHeight="1">
      <c r="A26" s="7">
        <v>220</v>
      </c>
      <c r="B26" s="11"/>
      <c r="C26" s="12"/>
      <c r="D26" s="72" t="str">
        <f t="shared" si="0"/>
        <v/>
      </c>
      <c r="E26" s="74"/>
    </row>
    <row r="27" spans="1:5" ht="18" customHeight="1">
      <c r="A27" s="7">
        <v>221</v>
      </c>
      <c r="B27" s="11"/>
      <c r="C27" s="12"/>
      <c r="D27" s="72" t="str">
        <f t="shared" si="0"/>
        <v/>
      </c>
      <c r="E27" s="74"/>
    </row>
    <row r="28" spans="1:5" ht="18" customHeight="1">
      <c r="A28" s="7">
        <v>222</v>
      </c>
      <c r="B28" s="11"/>
      <c r="C28" s="12"/>
      <c r="D28" s="72" t="str">
        <f t="shared" si="0"/>
        <v/>
      </c>
      <c r="E28" s="74"/>
    </row>
    <row r="29" spans="1:5" ht="18" customHeight="1">
      <c r="A29" s="7">
        <v>223</v>
      </c>
      <c r="B29" s="11"/>
      <c r="C29" s="12"/>
      <c r="D29" s="72" t="str">
        <f t="shared" si="0"/>
        <v/>
      </c>
      <c r="E29" s="74"/>
    </row>
    <row r="30" spans="1:5" ht="18" customHeight="1">
      <c r="A30" s="7">
        <v>224</v>
      </c>
      <c r="B30" s="11"/>
      <c r="C30" s="12"/>
      <c r="D30" s="72" t="str">
        <f t="shared" si="0"/>
        <v/>
      </c>
      <c r="E30" s="74"/>
    </row>
    <row r="31" spans="1:5" ht="18" customHeight="1">
      <c r="A31" s="7">
        <v>225</v>
      </c>
      <c r="B31" s="11"/>
      <c r="C31" s="12"/>
      <c r="D31" s="72" t="str">
        <f t="shared" si="0"/>
        <v/>
      </c>
      <c r="E31" s="74"/>
    </row>
    <row r="32" spans="1:5" ht="18" customHeight="1">
      <c r="A32" s="7">
        <v>226</v>
      </c>
      <c r="B32" s="11"/>
      <c r="C32" s="12"/>
      <c r="D32" s="72" t="str">
        <f t="shared" si="0"/>
        <v/>
      </c>
      <c r="E32" s="74"/>
    </row>
    <row r="33" spans="1:5" ht="18" customHeight="1">
      <c r="A33" s="7">
        <v>227</v>
      </c>
      <c r="B33" s="11"/>
      <c r="C33" s="12"/>
      <c r="D33" s="72" t="str">
        <f t="shared" si="0"/>
        <v/>
      </c>
      <c r="E33" s="74"/>
    </row>
    <row r="34" spans="1:5" ht="18" customHeight="1">
      <c r="A34" s="7">
        <v>228</v>
      </c>
      <c r="B34" s="11"/>
      <c r="C34" s="12"/>
      <c r="D34" s="72" t="str">
        <f t="shared" si="0"/>
        <v/>
      </c>
      <c r="E34" s="74"/>
    </row>
    <row r="35" spans="1:5" ht="18" customHeight="1">
      <c r="A35" s="7">
        <v>229</v>
      </c>
      <c r="B35" s="11"/>
      <c r="C35" s="12"/>
      <c r="D35" s="72" t="str">
        <f t="shared" si="0"/>
        <v/>
      </c>
      <c r="E35" s="74"/>
    </row>
    <row r="36" spans="1:5" ht="18" customHeight="1">
      <c r="A36" s="7">
        <v>230</v>
      </c>
      <c r="B36" s="11"/>
      <c r="C36" s="12"/>
      <c r="D36" s="72" t="str">
        <f t="shared" si="0"/>
        <v/>
      </c>
      <c r="E36" s="74"/>
    </row>
    <row r="37" spans="1:5" ht="18" customHeight="1">
      <c r="A37" s="7">
        <v>231</v>
      </c>
      <c r="B37" s="11"/>
      <c r="C37" s="12"/>
      <c r="D37" s="72" t="str">
        <f t="shared" si="0"/>
        <v/>
      </c>
      <c r="E37" s="74"/>
    </row>
    <row r="38" spans="1:5" ht="18" customHeight="1">
      <c r="A38" s="7">
        <v>232</v>
      </c>
      <c r="B38" s="11"/>
      <c r="C38" s="12"/>
      <c r="D38" s="72" t="str">
        <f t="shared" si="0"/>
        <v/>
      </c>
      <c r="E38" s="74"/>
    </row>
    <row r="39" spans="1:5" ht="18" customHeight="1">
      <c r="A39" s="7">
        <v>233</v>
      </c>
      <c r="B39" s="11"/>
      <c r="C39" s="12"/>
      <c r="D39" s="72" t="str">
        <f t="shared" si="0"/>
        <v/>
      </c>
      <c r="E39" s="74"/>
    </row>
    <row r="40" spans="1:5" ht="18" customHeight="1">
      <c r="A40" s="7">
        <v>234</v>
      </c>
      <c r="B40" s="11"/>
      <c r="C40" s="12"/>
      <c r="D40" s="72" t="str">
        <f t="shared" si="0"/>
        <v/>
      </c>
      <c r="E40" s="74"/>
    </row>
    <row r="41" spans="1:5" ht="18" customHeight="1">
      <c r="A41" s="7">
        <v>235</v>
      </c>
      <c r="B41" s="11"/>
      <c r="C41" s="12"/>
      <c r="D41" s="72" t="str">
        <f t="shared" si="0"/>
        <v/>
      </c>
      <c r="E41" s="74"/>
    </row>
    <row r="42" spans="1:5" ht="18" customHeight="1">
      <c r="A42" s="7">
        <v>236</v>
      </c>
      <c r="B42" s="11"/>
      <c r="C42" s="12"/>
      <c r="D42" s="72" t="str">
        <f t="shared" si="0"/>
        <v/>
      </c>
      <c r="E42" s="74"/>
    </row>
    <row r="43" spans="1:5" ht="18" customHeight="1">
      <c r="A43" s="7">
        <v>237</v>
      </c>
      <c r="B43" s="11"/>
      <c r="C43" s="12"/>
      <c r="D43" s="72" t="str">
        <f t="shared" si="0"/>
        <v/>
      </c>
      <c r="E43" s="74"/>
    </row>
    <row r="44" spans="1:5" ht="18" customHeight="1">
      <c r="A44" s="7">
        <v>238</v>
      </c>
      <c r="B44" s="11"/>
      <c r="C44" s="12"/>
      <c r="D44" s="72" t="str">
        <f t="shared" si="0"/>
        <v/>
      </c>
      <c r="E44" s="74"/>
    </row>
    <row r="45" spans="1:5" ht="18" customHeight="1">
      <c r="A45" s="7">
        <v>239</v>
      </c>
      <c r="B45" s="11"/>
      <c r="C45" s="12"/>
      <c r="D45" s="72" t="str">
        <f t="shared" si="0"/>
        <v/>
      </c>
      <c r="E45" s="74"/>
    </row>
    <row r="46" spans="1:5" ht="18" customHeight="1">
      <c r="A46" s="7">
        <v>240</v>
      </c>
      <c r="B46" s="11"/>
      <c r="C46" s="12"/>
      <c r="D46" s="72" t="str">
        <f t="shared" si="0"/>
        <v/>
      </c>
      <c r="E46" s="74"/>
    </row>
    <row r="47" spans="1:5" ht="18" customHeight="1">
      <c r="A47" s="7">
        <v>241</v>
      </c>
      <c r="B47" s="11"/>
      <c r="C47" s="12"/>
      <c r="D47" s="72" t="str">
        <f t="shared" si="0"/>
        <v/>
      </c>
      <c r="E47" s="74"/>
    </row>
    <row r="48" spans="1:5" ht="18" customHeight="1">
      <c r="A48" s="7">
        <v>242</v>
      </c>
      <c r="B48" s="11"/>
      <c r="C48" s="12"/>
      <c r="D48" s="72" t="str">
        <f t="shared" si="0"/>
        <v/>
      </c>
      <c r="E48" s="74"/>
    </row>
    <row r="49" spans="1:5" ht="18" customHeight="1">
      <c r="A49" s="7">
        <v>243</v>
      </c>
      <c r="B49" s="11"/>
      <c r="C49" s="12"/>
      <c r="D49" s="72" t="str">
        <f t="shared" si="0"/>
        <v/>
      </c>
      <c r="E49" s="74"/>
    </row>
    <row r="50" spans="1:5" ht="18" customHeight="1">
      <c r="A50" s="7">
        <v>244</v>
      </c>
      <c r="B50" s="11"/>
      <c r="C50" s="12"/>
      <c r="D50" s="72" t="str">
        <f t="shared" si="0"/>
        <v/>
      </c>
      <c r="E50" s="74"/>
    </row>
    <row r="51" spans="1:5" ht="18" customHeight="1">
      <c r="A51" s="7">
        <v>245</v>
      </c>
      <c r="B51" s="11"/>
      <c r="C51" s="12"/>
      <c r="D51" s="72" t="str">
        <f t="shared" si="0"/>
        <v/>
      </c>
      <c r="E51" s="74"/>
    </row>
    <row r="52" spans="1:5" ht="18" customHeight="1">
      <c r="A52" s="7">
        <v>246</v>
      </c>
      <c r="B52" s="11"/>
      <c r="C52" s="12"/>
      <c r="D52" s="72" t="str">
        <f t="shared" si="0"/>
        <v/>
      </c>
      <c r="E52" s="74"/>
    </row>
    <row r="53" spans="1:5" ht="18" customHeight="1">
      <c r="A53" s="7">
        <v>247</v>
      </c>
      <c r="B53" s="11"/>
      <c r="C53" s="12"/>
      <c r="D53" s="72" t="str">
        <f t="shared" si="0"/>
        <v/>
      </c>
      <c r="E53" s="74"/>
    </row>
    <row r="54" spans="1:5" ht="18" customHeight="1">
      <c r="A54" s="7">
        <v>248</v>
      </c>
      <c r="B54" s="11"/>
      <c r="C54" s="12"/>
      <c r="D54" s="72" t="str">
        <f t="shared" si="0"/>
        <v/>
      </c>
      <c r="E54" s="74"/>
    </row>
    <row r="55" spans="1:5" ht="18" customHeight="1">
      <c r="A55" s="7">
        <v>249</v>
      </c>
      <c r="B55" s="11"/>
      <c r="C55" s="12"/>
      <c r="D55" s="72" t="str">
        <f t="shared" si="0"/>
        <v/>
      </c>
      <c r="E55" s="74"/>
    </row>
    <row r="56" spans="1:5" ht="18" customHeight="1">
      <c r="A56" s="7">
        <v>250</v>
      </c>
      <c r="B56" s="11"/>
      <c r="C56" s="12"/>
      <c r="D56" s="72" t="str">
        <f t="shared" si="0"/>
        <v/>
      </c>
      <c r="E56" s="74"/>
    </row>
    <row r="57" spans="1:5" ht="18" customHeight="1">
      <c r="A57" s="7">
        <v>251</v>
      </c>
      <c r="B57" s="11"/>
      <c r="C57" s="12"/>
      <c r="D57" s="72" t="str">
        <f t="shared" si="0"/>
        <v/>
      </c>
      <c r="E57" s="74"/>
    </row>
    <row r="58" spans="1:5" ht="18" customHeight="1">
      <c r="A58" s="7">
        <v>252</v>
      </c>
      <c r="B58" s="11"/>
      <c r="C58" s="12"/>
      <c r="D58" s="72" t="str">
        <f t="shared" si="0"/>
        <v/>
      </c>
      <c r="E58" s="74"/>
    </row>
    <row r="59" spans="1:5" ht="18" customHeight="1">
      <c r="A59" s="7">
        <v>253</v>
      </c>
      <c r="B59" s="11"/>
      <c r="C59" s="12"/>
      <c r="D59" s="72" t="str">
        <f t="shared" si="0"/>
        <v/>
      </c>
      <c r="E59" s="74"/>
    </row>
    <row r="60" spans="1:5" ht="18" customHeight="1">
      <c r="A60" s="7">
        <v>254</v>
      </c>
      <c r="B60" s="11"/>
      <c r="C60" s="12"/>
      <c r="D60" s="72" t="str">
        <f t="shared" si="0"/>
        <v/>
      </c>
      <c r="E60" s="74"/>
    </row>
    <row r="61" spans="1:5" ht="18" customHeight="1">
      <c r="A61" s="7">
        <v>255</v>
      </c>
      <c r="B61" s="11"/>
      <c r="C61" s="12"/>
      <c r="D61" s="72" t="str">
        <f t="shared" si="0"/>
        <v/>
      </c>
      <c r="E61" s="74"/>
    </row>
    <row r="62" spans="1:5" ht="18" customHeight="1">
      <c r="A62" s="7">
        <v>256</v>
      </c>
      <c r="B62" s="11"/>
      <c r="C62" s="12"/>
      <c r="D62" s="72" t="str">
        <f t="shared" si="0"/>
        <v/>
      </c>
      <c r="E62" s="74"/>
    </row>
    <row r="63" spans="1:5" ht="18" customHeight="1">
      <c r="A63" s="7">
        <v>257</v>
      </c>
      <c r="B63" s="11"/>
      <c r="C63" s="12"/>
      <c r="D63" s="72" t="str">
        <f t="shared" si="0"/>
        <v/>
      </c>
      <c r="E63" s="74"/>
    </row>
    <row r="64" spans="1:5" ht="18" customHeight="1">
      <c r="A64" s="7">
        <v>258</v>
      </c>
      <c r="B64" s="11"/>
      <c r="C64" s="12"/>
      <c r="D64" s="72" t="str">
        <f t="shared" si="0"/>
        <v/>
      </c>
      <c r="E64" s="74"/>
    </row>
    <row r="65" spans="1:5" ht="18" customHeight="1">
      <c r="A65" s="7">
        <v>259</v>
      </c>
      <c r="B65" s="11"/>
      <c r="C65" s="12"/>
      <c r="D65" s="72" t="str">
        <f t="shared" si="0"/>
        <v/>
      </c>
      <c r="E65" s="74"/>
    </row>
    <row r="66" spans="1:5" ht="18" customHeight="1">
      <c r="A66" s="7">
        <v>260</v>
      </c>
      <c r="B66" s="11"/>
      <c r="C66" s="12"/>
      <c r="D66" s="72" t="str">
        <f t="shared" si="0"/>
        <v/>
      </c>
      <c r="E66" s="74"/>
    </row>
    <row r="67" spans="1:5" ht="18" customHeight="1">
      <c r="A67" s="7">
        <v>261</v>
      </c>
      <c r="B67" s="11"/>
      <c r="C67" s="12"/>
      <c r="D67" s="72" t="str">
        <f t="shared" si="0"/>
        <v/>
      </c>
      <c r="E67" s="74"/>
    </row>
    <row r="68" spans="1:5" ht="18" customHeight="1">
      <c r="A68" s="7">
        <v>262</v>
      </c>
      <c r="B68" s="11"/>
      <c r="C68" s="12"/>
      <c r="D68" s="72" t="str">
        <f t="shared" si="0"/>
        <v/>
      </c>
      <c r="E68" s="74"/>
    </row>
    <row r="69" spans="1:5" ht="18" customHeight="1">
      <c r="A69" s="7">
        <v>263</v>
      </c>
      <c r="B69" s="11"/>
      <c r="C69" s="12"/>
      <c r="D69" s="72" t="str">
        <f t="shared" si="0"/>
        <v/>
      </c>
      <c r="E69" s="74"/>
    </row>
    <row r="70" spans="1:5" ht="18" customHeight="1">
      <c r="A70" s="7">
        <v>264</v>
      </c>
      <c r="B70" s="11"/>
      <c r="C70" s="12"/>
      <c r="D70" s="72" t="str">
        <f t="shared" si="0"/>
        <v/>
      </c>
      <c r="E70" s="74"/>
    </row>
    <row r="71" spans="1:5" ht="18" customHeight="1">
      <c r="A71" s="7">
        <v>265</v>
      </c>
      <c r="B71" s="11"/>
      <c r="C71" s="12"/>
      <c r="D71" s="72" t="str">
        <f t="shared" ref="D71:D104" si="1">IF(ISTEXT(B71),$D$6,"")</f>
        <v/>
      </c>
      <c r="E71" s="74"/>
    </row>
    <row r="72" spans="1:5" ht="18" customHeight="1">
      <c r="A72" s="7">
        <v>266</v>
      </c>
      <c r="B72" s="11"/>
      <c r="C72" s="12"/>
      <c r="D72" s="72" t="str">
        <f t="shared" si="1"/>
        <v/>
      </c>
      <c r="E72" s="74"/>
    </row>
    <row r="73" spans="1:5" ht="18" customHeight="1">
      <c r="A73" s="7">
        <v>267</v>
      </c>
      <c r="B73" s="11"/>
      <c r="C73" s="12"/>
      <c r="D73" s="72" t="str">
        <f t="shared" si="1"/>
        <v/>
      </c>
      <c r="E73" s="74"/>
    </row>
    <row r="74" spans="1:5" ht="18" customHeight="1">
      <c r="A74" s="7">
        <v>268</v>
      </c>
      <c r="B74" s="11"/>
      <c r="C74" s="12"/>
      <c r="D74" s="72" t="str">
        <f t="shared" si="1"/>
        <v/>
      </c>
      <c r="E74" s="74"/>
    </row>
    <row r="75" spans="1:5" ht="18" customHeight="1">
      <c r="A75" s="7">
        <v>269</v>
      </c>
      <c r="B75" s="11"/>
      <c r="C75" s="12"/>
      <c r="D75" s="72" t="str">
        <f t="shared" si="1"/>
        <v/>
      </c>
      <c r="E75" s="74"/>
    </row>
    <row r="76" spans="1:5" ht="18" customHeight="1">
      <c r="A76" s="7">
        <v>270</v>
      </c>
      <c r="B76" s="11"/>
      <c r="C76" s="12"/>
      <c r="D76" s="72" t="str">
        <f t="shared" si="1"/>
        <v/>
      </c>
      <c r="E76" s="74"/>
    </row>
    <row r="77" spans="1:5" ht="18" customHeight="1">
      <c r="A77" s="7">
        <v>271</v>
      </c>
      <c r="B77" s="11"/>
      <c r="C77" s="12"/>
      <c r="D77" s="72" t="str">
        <f t="shared" si="1"/>
        <v/>
      </c>
      <c r="E77" s="74"/>
    </row>
    <row r="78" spans="1:5" ht="18" customHeight="1">
      <c r="A78" s="7">
        <v>272</v>
      </c>
      <c r="B78" s="11"/>
      <c r="C78" s="12"/>
      <c r="D78" s="72" t="str">
        <f t="shared" si="1"/>
        <v/>
      </c>
      <c r="E78" s="74"/>
    </row>
    <row r="79" spans="1:5" ht="18" customHeight="1">
      <c r="A79" s="7">
        <v>273</v>
      </c>
      <c r="B79" s="11"/>
      <c r="C79" s="12"/>
      <c r="D79" s="72" t="str">
        <f t="shared" si="1"/>
        <v/>
      </c>
      <c r="E79" s="74"/>
    </row>
    <row r="80" spans="1:5" ht="18" customHeight="1">
      <c r="A80" s="7">
        <v>274</v>
      </c>
      <c r="B80" s="11"/>
      <c r="C80" s="12"/>
      <c r="D80" s="72" t="str">
        <f t="shared" si="1"/>
        <v/>
      </c>
      <c r="E80" s="74"/>
    </row>
    <row r="81" spans="1:5" ht="18" customHeight="1">
      <c r="A81" s="7">
        <v>275</v>
      </c>
      <c r="B81" s="11"/>
      <c r="C81" s="12"/>
      <c r="D81" s="72" t="str">
        <f t="shared" si="1"/>
        <v/>
      </c>
      <c r="E81" s="74"/>
    </row>
    <row r="82" spans="1:5" ht="18" customHeight="1">
      <c r="A82" s="7">
        <v>276</v>
      </c>
      <c r="B82" s="11"/>
      <c r="C82" s="12"/>
      <c r="D82" s="72" t="str">
        <f t="shared" si="1"/>
        <v/>
      </c>
      <c r="E82" s="74"/>
    </row>
    <row r="83" spans="1:5" ht="18" customHeight="1">
      <c r="A83" s="7">
        <v>277</v>
      </c>
      <c r="B83" s="11"/>
      <c r="C83" s="12"/>
      <c r="D83" s="72" t="str">
        <f t="shared" si="1"/>
        <v/>
      </c>
      <c r="E83" s="74"/>
    </row>
    <row r="84" spans="1:5" ht="18" customHeight="1">
      <c r="A84" s="7">
        <v>278</v>
      </c>
      <c r="B84" s="11"/>
      <c r="C84" s="12"/>
      <c r="D84" s="72" t="str">
        <f t="shared" si="1"/>
        <v/>
      </c>
      <c r="E84" s="74"/>
    </row>
    <row r="85" spans="1:5" ht="18" customHeight="1">
      <c r="A85" s="7">
        <v>279</v>
      </c>
      <c r="B85" s="11"/>
      <c r="C85" s="12"/>
      <c r="D85" s="72" t="str">
        <f t="shared" si="1"/>
        <v/>
      </c>
      <c r="E85" s="74"/>
    </row>
    <row r="86" spans="1:5" ht="18" customHeight="1">
      <c r="A86" s="7">
        <v>280</v>
      </c>
      <c r="B86" s="11"/>
      <c r="C86" s="12"/>
      <c r="D86" s="72" t="str">
        <f t="shared" si="1"/>
        <v/>
      </c>
      <c r="E86" s="74"/>
    </row>
    <row r="87" spans="1:5" ht="18" customHeight="1">
      <c r="A87" s="7">
        <v>281</v>
      </c>
      <c r="B87" s="11"/>
      <c r="C87" s="12"/>
      <c r="D87" s="72" t="str">
        <f t="shared" si="1"/>
        <v/>
      </c>
      <c r="E87" s="74"/>
    </row>
    <row r="88" spans="1:5" ht="18" customHeight="1">
      <c r="A88" s="7">
        <v>282</v>
      </c>
      <c r="B88" s="11"/>
      <c r="C88" s="12"/>
      <c r="D88" s="72" t="str">
        <f t="shared" si="1"/>
        <v/>
      </c>
      <c r="E88" s="74"/>
    </row>
    <row r="89" spans="1:5" ht="18" customHeight="1">
      <c r="A89" s="7">
        <v>283</v>
      </c>
      <c r="B89" s="11"/>
      <c r="C89" s="12"/>
      <c r="D89" s="72" t="str">
        <f t="shared" si="1"/>
        <v/>
      </c>
      <c r="E89" s="74"/>
    </row>
    <row r="90" spans="1:5" ht="18" customHeight="1">
      <c r="A90" s="7">
        <v>284</v>
      </c>
      <c r="B90" s="11"/>
      <c r="C90" s="12"/>
      <c r="D90" s="72" t="str">
        <f t="shared" si="1"/>
        <v/>
      </c>
      <c r="E90" s="74"/>
    </row>
    <row r="91" spans="1:5" ht="18" customHeight="1">
      <c r="A91" s="7">
        <v>285</v>
      </c>
      <c r="B91" s="11"/>
      <c r="C91" s="12"/>
      <c r="D91" s="72" t="str">
        <f t="shared" si="1"/>
        <v/>
      </c>
      <c r="E91" s="74"/>
    </row>
    <row r="92" spans="1:5" ht="18" customHeight="1">
      <c r="A92" s="7">
        <v>286</v>
      </c>
      <c r="B92" s="11"/>
      <c r="C92" s="12"/>
      <c r="D92" s="72" t="str">
        <f t="shared" si="1"/>
        <v/>
      </c>
      <c r="E92" s="74"/>
    </row>
    <row r="93" spans="1:5" ht="18" customHeight="1">
      <c r="A93" s="7">
        <v>287</v>
      </c>
      <c r="B93" s="11"/>
      <c r="C93" s="12"/>
      <c r="D93" s="72" t="str">
        <f t="shared" si="1"/>
        <v/>
      </c>
      <c r="E93" s="74"/>
    </row>
    <row r="94" spans="1:5" ht="18" customHeight="1">
      <c r="A94" s="7">
        <v>288</v>
      </c>
      <c r="B94" s="11"/>
      <c r="C94" s="12"/>
      <c r="D94" s="72" t="str">
        <f t="shared" si="1"/>
        <v/>
      </c>
      <c r="E94" s="74"/>
    </row>
    <row r="95" spans="1:5" ht="18" customHeight="1">
      <c r="A95" s="7">
        <v>289</v>
      </c>
      <c r="B95" s="11"/>
      <c r="C95" s="12"/>
      <c r="D95" s="72" t="str">
        <f t="shared" si="1"/>
        <v/>
      </c>
      <c r="E95" s="74"/>
    </row>
    <row r="96" spans="1:5" ht="18" customHeight="1">
      <c r="A96" s="7">
        <v>290</v>
      </c>
      <c r="B96" s="11"/>
      <c r="C96" s="12"/>
      <c r="D96" s="72" t="str">
        <f t="shared" si="1"/>
        <v/>
      </c>
      <c r="E96" s="74"/>
    </row>
    <row r="97" spans="1:8" ht="18" customHeight="1">
      <c r="A97" s="7">
        <v>291</v>
      </c>
      <c r="B97" s="11"/>
      <c r="C97" s="12"/>
      <c r="D97" s="72" t="str">
        <f t="shared" si="1"/>
        <v/>
      </c>
      <c r="E97" s="74"/>
    </row>
    <row r="98" spans="1:8" ht="18" customHeight="1">
      <c r="A98" s="7">
        <v>292</v>
      </c>
      <c r="B98" s="11"/>
      <c r="C98" s="12"/>
      <c r="D98" s="72" t="str">
        <f t="shared" si="1"/>
        <v/>
      </c>
      <c r="E98" s="74"/>
    </row>
    <row r="99" spans="1:8" ht="18" customHeight="1">
      <c r="A99" s="7">
        <v>293</v>
      </c>
      <c r="B99" s="11"/>
      <c r="C99" s="12"/>
      <c r="D99" s="72" t="str">
        <f t="shared" si="1"/>
        <v/>
      </c>
      <c r="E99" s="74"/>
    </row>
    <row r="100" spans="1:8" ht="18" customHeight="1">
      <c r="A100" s="7">
        <v>294</v>
      </c>
      <c r="B100" s="11"/>
      <c r="C100" s="12"/>
      <c r="D100" s="72" t="str">
        <f t="shared" si="1"/>
        <v/>
      </c>
      <c r="E100" s="74"/>
    </row>
    <row r="101" spans="1:8" ht="18" customHeight="1">
      <c r="A101" s="7">
        <v>295</v>
      </c>
      <c r="B101" s="11"/>
      <c r="C101" s="12"/>
      <c r="D101" s="72" t="str">
        <f t="shared" si="1"/>
        <v/>
      </c>
      <c r="E101" s="74"/>
    </row>
    <row r="102" spans="1:8" ht="18" customHeight="1">
      <c r="A102" s="7">
        <v>296</v>
      </c>
      <c r="B102" s="11"/>
      <c r="C102" s="12"/>
      <c r="D102" s="72" t="str">
        <f t="shared" si="1"/>
        <v/>
      </c>
      <c r="E102" s="74"/>
    </row>
    <row r="103" spans="1:8" ht="18" customHeight="1">
      <c r="A103" s="7">
        <v>297</v>
      </c>
      <c r="B103" s="11"/>
      <c r="C103" s="12"/>
      <c r="D103" s="72" t="str">
        <f t="shared" si="1"/>
        <v/>
      </c>
      <c r="E103" s="74"/>
    </row>
    <row r="104" spans="1:8" ht="18" customHeight="1">
      <c r="A104" s="7">
        <v>298</v>
      </c>
      <c r="B104" s="11"/>
      <c r="C104" s="12"/>
      <c r="D104" s="72" t="str">
        <f t="shared" si="1"/>
        <v/>
      </c>
      <c r="E104" s="74"/>
    </row>
    <row r="105" spans="1:8" ht="18" customHeight="1">
      <c r="A105" s="7">
        <v>299</v>
      </c>
      <c r="B105" s="11"/>
      <c r="C105" s="12"/>
      <c r="D105" s="72" t="str">
        <f>IF(ISTEXT(B105),$D$6,"")</f>
        <v/>
      </c>
      <c r="E105" s="74"/>
    </row>
    <row r="106" spans="1:8" ht="18" customHeight="1" thickBot="1">
      <c r="A106" s="15">
        <v>300</v>
      </c>
      <c r="B106" s="11"/>
      <c r="C106" s="16"/>
      <c r="D106" s="69" t="str">
        <f>IF(ISTEXT(B106),$D$6,"")</f>
        <v/>
      </c>
      <c r="E106" s="71"/>
    </row>
    <row r="107" spans="1:8" ht="25.5" customHeight="1" thickTop="1" thickBot="1">
      <c r="A107" s="91" t="str">
        <f>"支援金請求額"&amp;A2</f>
        <v>支援金請求額（201台～300台）</v>
      </c>
      <c r="B107" s="92"/>
      <c r="C107" s="21"/>
      <c r="D107" s="93">
        <f>SUM(D7:E106)</f>
        <v>0</v>
      </c>
      <c r="E107" s="94"/>
      <c r="G107" s="1" t="s">
        <v>15</v>
      </c>
      <c r="H107" s="1">
        <f>SUMPRODUCT((ISTEXT(B7:B106)*1))</f>
        <v>0</v>
      </c>
    </row>
  </sheetData>
  <sheetProtection insertRows="0"/>
  <protectedRanges>
    <protectedRange sqref="B7:B106" name="範囲1"/>
  </protectedRanges>
  <mergeCells count="105">
    <mergeCell ref="D106:E106"/>
    <mergeCell ref="A107:B107"/>
    <mergeCell ref="D107:E107"/>
    <mergeCell ref="D100:E100"/>
    <mergeCell ref="D101:E101"/>
    <mergeCell ref="D102:E102"/>
    <mergeCell ref="D103:E103"/>
    <mergeCell ref="D104:E104"/>
    <mergeCell ref="D105:E105"/>
    <mergeCell ref="D94:E94"/>
    <mergeCell ref="D95:E95"/>
    <mergeCell ref="D96:E96"/>
    <mergeCell ref="D97:E97"/>
    <mergeCell ref="D98:E98"/>
    <mergeCell ref="D99:E99"/>
    <mergeCell ref="D88:E88"/>
    <mergeCell ref="D89:E89"/>
    <mergeCell ref="D90:E90"/>
    <mergeCell ref="D91:E91"/>
    <mergeCell ref="D92:E92"/>
    <mergeCell ref="D93:E93"/>
    <mergeCell ref="D82:E82"/>
    <mergeCell ref="D83:E83"/>
    <mergeCell ref="D84:E84"/>
    <mergeCell ref="D85:E85"/>
    <mergeCell ref="D86:E86"/>
    <mergeCell ref="D87:E87"/>
    <mergeCell ref="D76:E76"/>
    <mergeCell ref="D77:E77"/>
    <mergeCell ref="D78:E78"/>
    <mergeCell ref="D79:E79"/>
    <mergeCell ref="D80:E80"/>
    <mergeCell ref="D81:E81"/>
    <mergeCell ref="D70:E70"/>
    <mergeCell ref="D71:E71"/>
    <mergeCell ref="D72:E72"/>
    <mergeCell ref="D73:E73"/>
    <mergeCell ref="D74:E74"/>
    <mergeCell ref="D75:E75"/>
    <mergeCell ref="D64:E64"/>
    <mergeCell ref="D65:E65"/>
    <mergeCell ref="D66:E66"/>
    <mergeCell ref="D67:E67"/>
    <mergeCell ref="D68:E68"/>
    <mergeCell ref="D69:E69"/>
    <mergeCell ref="D58:E58"/>
    <mergeCell ref="D59:E59"/>
    <mergeCell ref="D60:E60"/>
    <mergeCell ref="D61:E61"/>
    <mergeCell ref="D62:E62"/>
    <mergeCell ref="D63:E63"/>
    <mergeCell ref="D52:E52"/>
    <mergeCell ref="D53:E53"/>
    <mergeCell ref="D54:E54"/>
    <mergeCell ref="D55:E55"/>
    <mergeCell ref="D56:E56"/>
    <mergeCell ref="D57:E57"/>
    <mergeCell ref="D46:E46"/>
    <mergeCell ref="D47:E47"/>
    <mergeCell ref="D48:E48"/>
    <mergeCell ref="D49:E49"/>
    <mergeCell ref="D50:E50"/>
    <mergeCell ref="D51:E51"/>
    <mergeCell ref="D40:E40"/>
    <mergeCell ref="D41:E41"/>
    <mergeCell ref="D42:E42"/>
    <mergeCell ref="D43:E43"/>
    <mergeCell ref="D44:E44"/>
    <mergeCell ref="D45:E45"/>
    <mergeCell ref="D34:E34"/>
    <mergeCell ref="D35:E35"/>
    <mergeCell ref="D36:E36"/>
    <mergeCell ref="D37:E37"/>
    <mergeCell ref="D38:E38"/>
    <mergeCell ref="D39:E39"/>
    <mergeCell ref="D28:E28"/>
    <mergeCell ref="D29:E29"/>
    <mergeCell ref="D30:E30"/>
    <mergeCell ref="D31:E31"/>
    <mergeCell ref="D32:E32"/>
    <mergeCell ref="D33:E33"/>
    <mergeCell ref="D22:E22"/>
    <mergeCell ref="D23:E23"/>
    <mergeCell ref="D24:E24"/>
    <mergeCell ref="D25:E25"/>
    <mergeCell ref="D26:E26"/>
    <mergeCell ref="D27:E27"/>
    <mergeCell ref="D16:E16"/>
    <mergeCell ref="D17:E17"/>
    <mergeCell ref="D18:E18"/>
    <mergeCell ref="D19:E19"/>
    <mergeCell ref="D20:E20"/>
    <mergeCell ref="D21:E21"/>
    <mergeCell ref="D10:E10"/>
    <mergeCell ref="D11:E11"/>
    <mergeCell ref="D12:E12"/>
    <mergeCell ref="D13:E13"/>
    <mergeCell ref="D14:E14"/>
    <mergeCell ref="D15:E15"/>
    <mergeCell ref="A1:E1"/>
    <mergeCell ref="D5:E5"/>
    <mergeCell ref="D6:E6"/>
    <mergeCell ref="D7:E7"/>
    <mergeCell ref="D8:E8"/>
    <mergeCell ref="D9:E9"/>
  </mergeCells>
  <phoneticPr fontId="2"/>
  <conditionalFormatting sqref="C56:C58 C8:C52">
    <cfRule type="duplicateValues" dxfId="35" priority="7"/>
  </conditionalFormatting>
  <conditionalFormatting sqref="C53:C55">
    <cfRule type="duplicateValues" dxfId="34" priority="8"/>
  </conditionalFormatting>
  <conditionalFormatting sqref="C59:C106">
    <cfRule type="duplicateValues" dxfId="33" priority="9"/>
  </conditionalFormatting>
  <conditionalFormatting sqref="B6:C6 C59:C106">
    <cfRule type="duplicateValues" dxfId="32" priority="10"/>
  </conditionalFormatting>
  <conditionalFormatting sqref="B6:C6 C8:C106">
    <cfRule type="duplicateValues" dxfId="31" priority="11"/>
  </conditionalFormatting>
  <conditionalFormatting sqref="C7">
    <cfRule type="duplicateValues" dxfId="30" priority="4"/>
  </conditionalFormatting>
  <conditionalFormatting sqref="C7">
    <cfRule type="duplicateValues" dxfId="29" priority="5"/>
  </conditionalFormatting>
  <conditionalFormatting sqref="C7">
    <cfRule type="duplicateValues" dxfId="28" priority="6"/>
  </conditionalFormatting>
  <conditionalFormatting sqref="B7:B106">
    <cfRule type="duplicateValues" dxfId="27" priority="1"/>
  </conditionalFormatting>
  <conditionalFormatting sqref="B7:B106">
    <cfRule type="duplicateValues" dxfId="26" priority="2"/>
  </conditionalFormatting>
  <conditionalFormatting sqref="B7:B106">
    <cfRule type="duplicateValues" dxfId="25" priority="3"/>
  </conditionalFormatting>
  <dataValidations count="1">
    <dataValidation type="textLength" errorStyle="warning" allowBlank="1" showInputMessage="1" showErrorMessage="1" errorTitle="自動車登録番号を御確認ください。" error="「自動車登録番号」の入力内容に誤りがないか御確認ください。" sqref="B7:C7 B8:B106" xr:uid="{71354976-2680-417F-A78C-313115D6C0E8}">
      <formula1>4</formula1>
      <formula2>13</formula2>
    </dataValidation>
  </dataValidations>
  <pageMargins left="0.70866141732283472" right="0.70866141732283472" top="0.74803149606299213" bottom="0.74803149606299213" header="0.31496062992125984" footer="0.31496062992125984"/>
  <pageSetup paperSize="9" fitToHeight="0" orientation="portrait" r:id="rId1"/>
  <colBreaks count="1" manualBreakCount="1">
    <brk id="5"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23031C-FD16-4D0C-A9D4-E1ED1C52D756}">
  <sheetPr>
    <pageSetUpPr fitToPage="1"/>
  </sheetPr>
  <dimension ref="A1:H107"/>
  <sheetViews>
    <sheetView showZeros="0" view="pageBreakPreview" zoomScale="130" zoomScaleNormal="85" zoomScaleSheetLayoutView="130" workbookViewId="0">
      <pane xSplit="1" ySplit="6" topLeftCell="B7" activePane="bottomRight" state="frozen"/>
      <selection activeCell="A12" sqref="A12:I13"/>
      <selection pane="topRight" activeCell="A12" sqref="A12:I13"/>
      <selection pane="bottomLeft" activeCell="A12" sqref="A12:I13"/>
      <selection pane="bottomRight" activeCell="B7" sqref="B7"/>
    </sheetView>
  </sheetViews>
  <sheetFormatPr defaultColWidth="9" defaultRowHeight="13.5"/>
  <cols>
    <col min="1" max="1" width="9.125" style="3" bestFit="1" customWidth="1"/>
    <col min="2" max="2" width="33.875" style="1" customWidth="1"/>
    <col min="3" max="3" width="1.25" style="1" hidden="1" customWidth="1"/>
    <col min="4" max="4" width="7.375" style="1" customWidth="1"/>
    <col min="5" max="5" width="15.5" style="2" customWidth="1"/>
    <col min="6" max="6" width="5.875" style="1" customWidth="1"/>
    <col min="7" max="16384" width="9" style="1"/>
  </cols>
  <sheetData>
    <row r="1" spans="1:5" ht="27" customHeight="1">
      <c r="A1" s="62" t="s">
        <v>100</v>
      </c>
      <c r="B1" s="62"/>
      <c r="C1" s="62"/>
      <c r="D1" s="62"/>
      <c r="E1" s="62"/>
    </row>
    <row r="2" spans="1:5" ht="27" customHeight="1">
      <c r="A2" s="14" t="s">
        <v>11</v>
      </c>
      <c r="B2" s="14"/>
      <c r="C2" s="14"/>
      <c r="D2" s="14"/>
      <c r="E2" s="14"/>
    </row>
    <row r="3" spans="1:5" ht="19.5" customHeight="1">
      <c r="A3" s="19" t="str">
        <f>IF(B7&lt;&gt;"",IF('計算シート③（201～300台）'!B106="","★シート③が300台目まで入力されていません。御確認ください。",""),"")</f>
        <v/>
      </c>
      <c r="B3" s="13"/>
      <c r="C3" s="13"/>
      <c r="D3" s="17" t="s">
        <v>14</v>
      </c>
      <c r="E3" s="18">
        <f>'計算シート①（～100台）'!B5</f>
        <v>0</v>
      </c>
    </row>
    <row r="4" spans="1:5" ht="6.75" customHeight="1" thickBot="1">
      <c r="A4" s="4"/>
      <c r="B4" s="4"/>
      <c r="C4" s="4"/>
      <c r="D4" s="4"/>
      <c r="E4" s="4"/>
    </row>
    <row r="5" spans="1:5" ht="18" customHeight="1">
      <c r="A5" s="5" t="s">
        <v>0</v>
      </c>
      <c r="B5" s="9" t="s">
        <v>1</v>
      </c>
      <c r="C5" s="9"/>
      <c r="D5" s="63" t="s">
        <v>17</v>
      </c>
      <c r="E5" s="65"/>
    </row>
    <row r="6" spans="1:5" ht="18" customHeight="1" thickBot="1">
      <c r="A6" s="6" t="s">
        <v>2</v>
      </c>
      <c r="B6" s="10" t="s">
        <v>3</v>
      </c>
      <c r="C6" s="10"/>
      <c r="D6" s="66" t="str">
        <f>'計算シート①（～100台）'!B7</f>
        <v/>
      </c>
      <c r="E6" s="68"/>
    </row>
    <row r="7" spans="1:5" ht="18" customHeight="1" thickTop="1">
      <c r="A7" s="7">
        <v>301</v>
      </c>
      <c r="B7" s="11"/>
      <c r="C7" s="11"/>
      <c r="D7" s="88" t="str">
        <f t="shared" ref="D7:D70" si="0">IF(ISTEXT(B7),$D$6,"")</f>
        <v/>
      </c>
      <c r="E7" s="90"/>
    </row>
    <row r="8" spans="1:5" ht="18" customHeight="1">
      <c r="A8" s="7">
        <v>302</v>
      </c>
      <c r="B8" s="11"/>
      <c r="C8" s="12"/>
      <c r="D8" s="72" t="str">
        <f t="shared" si="0"/>
        <v/>
      </c>
      <c r="E8" s="74"/>
    </row>
    <row r="9" spans="1:5" ht="18" customHeight="1">
      <c r="A9" s="7">
        <v>303</v>
      </c>
      <c r="B9" s="11"/>
      <c r="C9" s="12"/>
      <c r="D9" s="72" t="str">
        <f t="shared" si="0"/>
        <v/>
      </c>
      <c r="E9" s="74"/>
    </row>
    <row r="10" spans="1:5" ht="18" customHeight="1">
      <c r="A10" s="7">
        <v>304</v>
      </c>
      <c r="B10" s="11"/>
      <c r="C10" s="12"/>
      <c r="D10" s="72" t="str">
        <f t="shared" si="0"/>
        <v/>
      </c>
      <c r="E10" s="74"/>
    </row>
    <row r="11" spans="1:5" ht="18" customHeight="1">
      <c r="A11" s="7">
        <v>305</v>
      </c>
      <c r="B11" s="11"/>
      <c r="C11" s="12"/>
      <c r="D11" s="72" t="str">
        <f t="shared" si="0"/>
        <v/>
      </c>
      <c r="E11" s="74"/>
    </row>
    <row r="12" spans="1:5" ht="18" customHeight="1">
      <c r="A12" s="7">
        <v>306</v>
      </c>
      <c r="B12" s="11"/>
      <c r="C12" s="12"/>
      <c r="D12" s="72" t="str">
        <f t="shared" si="0"/>
        <v/>
      </c>
      <c r="E12" s="74"/>
    </row>
    <row r="13" spans="1:5" ht="18" customHeight="1">
      <c r="A13" s="7">
        <v>307</v>
      </c>
      <c r="B13" s="11"/>
      <c r="C13" s="12"/>
      <c r="D13" s="72" t="str">
        <f t="shared" si="0"/>
        <v/>
      </c>
      <c r="E13" s="74"/>
    </row>
    <row r="14" spans="1:5" ht="18" customHeight="1">
      <c r="A14" s="7">
        <v>308</v>
      </c>
      <c r="B14" s="11"/>
      <c r="C14" s="12"/>
      <c r="D14" s="72" t="str">
        <f t="shared" si="0"/>
        <v/>
      </c>
      <c r="E14" s="74"/>
    </row>
    <row r="15" spans="1:5" ht="18" customHeight="1">
      <c r="A15" s="7">
        <v>309</v>
      </c>
      <c r="B15" s="11"/>
      <c r="C15" s="12"/>
      <c r="D15" s="72" t="str">
        <f t="shared" si="0"/>
        <v/>
      </c>
      <c r="E15" s="74"/>
    </row>
    <row r="16" spans="1:5" ht="18" customHeight="1">
      <c r="A16" s="7">
        <v>310</v>
      </c>
      <c r="B16" s="11"/>
      <c r="C16" s="12"/>
      <c r="D16" s="72" t="str">
        <f t="shared" si="0"/>
        <v/>
      </c>
      <c r="E16" s="74"/>
    </row>
    <row r="17" spans="1:5" ht="18" customHeight="1">
      <c r="A17" s="7">
        <v>311</v>
      </c>
      <c r="B17" s="11"/>
      <c r="C17" s="12"/>
      <c r="D17" s="72" t="str">
        <f t="shared" si="0"/>
        <v/>
      </c>
      <c r="E17" s="74"/>
    </row>
    <row r="18" spans="1:5" ht="18" customHeight="1">
      <c r="A18" s="7">
        <v>312</v>
      </c>
      <c r="B18" s="11"/>
      <c r="C18" s="12"/>
      <c r="D18" s="72" t="str">
        <f t="shared" si="0"/>
        <v/>
      </c>
      <c r="E18" s="74"/>
    </row>
    <row r="19" spans="1:5" ht="18" customHeight="1">
      <c r="A19" s="7">
        <v>313</v>
      </c>
      <c r="B19" s="11"/>
      <c r="C19" s="12"/>
      <c r="D19" s="72" t="str">
        <f t="shared" si="0"/>
        <v/>
      </c>
      <c r="E19" s="74"/>
    </row>
    <row r="20" spans="1:5" ht="18" customHeight="1">
      <c r="A20" s="7">
        <v>314</v>
      </c>
      <c r="B20" s="11"/>
      <c r="C20" s="12"/>
      <c r="D20" s="72" t="str">
        <f t="shared" si="0"/>
        <v/>
      </c>
      <c r="E20" s="74"/>
    </row>
    <row r="21" spans="1:5" ht="18" customHeight="1">
      <c r="A21" s="7">
        <v>315</v>
      </c>
      <c r="B21" s="11"/>
      <c r="C21" s="12"/>
      <c r="D21" s="72" t="str">
        <f t="shared" si="0"/>
        <v/>
      </c>
      <c r="E21" s="74"/>
    </row>
    <row r="22" spans="1:5" ht="18" customHeight="1">
      <c r="A22" s="7">
        <v>316</v>
      </c>
      <c r="B22" s="11"/>
      <c r="C22" s="12"/>
      <c r="D22" s="72" t="str">
        <f t="shared" si="0"/>
        <v/>
      </c>
      <c r="E22" s="74"/>
    </row>
    <row r="23" spans="1:5" ht="18" customHeight="1">
      <c r="A23" s="7">
        <v>317</v>
      </c>
      <c r="B23" s="11"/>
      <c r="C23" s="12"/>
      <c r="D23" s="72" t="str">
        <f t="shared" si="0"/>
        <v/>
      </c>
      <c r="E23" s="74"/>
    </row>
    <row r="24" spans="1:5" ht="18" customHeight="1">
      <c r="A24" s="7">
        <v>318</v>
      </c>
      <c r="B24" s="11"/>
      <c r="C24" s="12"/>
      <c r="D24" s="72" t="str">
        <f t="shared" si="0"/>
        <v/>
      </c>
      <c r="E24" s="74"/>
    </row>
    <row r="25" spans="1:5" ht="18" customHeight="1">
      <c r="A25" s="7">
        <v>319</v>
      </c>
      <c r="B25" s="11"/>
      <c r="C25" s="12"/>
      <c r="D25" s="72" t="str">
        <f t="shared" si="0"/>
        <v/>
      </c>
      <c r="E25" s="74"/>
    </row>
    <row r="26" spans="1:5" ht="18" customHeight="1">
      <c r="A26" s="7">
        <v>320</v>
      </c>
      <c r="B26" s="11"/>
      <c r="C26" s="12"/>
      <c r="D26" s="72" t="str">
        <f t="shared" si="0"/>
        <v/>
      </c>
      <c r="E26" s="74"/>
    </row>
    <row r="27" spans="1:5" ht="18" customHeight="1">
      <c r="A27" s="7">
        <v>321</v>
      </c>
      <c r="B27" s="11"/>
      <c r="C27" s="12"/>
      <c r="D27" s="72" t="str">
        <f t="shared" si="0"/>
        <v/>
      </c>
      <c r="E27" s="74"/>
    </row>
    <row r="28" spans="1:5" ht="18" customHeight="1">
      <c r="A28" s="7">
        <v>322</v>
      </c>
      <c r="B28" s="11"/>
      <c r="C28" s="12"/>
      <c r="D28" s="72" t="str">
        <f t="shared" si="0"/>
        <v/>
      </c>
      <c r="E28" s="74"/>
    </row>
    <row r="29" spans="1:5" ht="18" customHeight="1">
      <c r="A29" s="7">
        <v>323</v>
      </c>
      <c r="B29" s="11"/>
      <c r="C29" s="12"/>
      <c r="D29" s="72" t="str">
        <f t="shared" si="0"/>
        <v/>
      </c>
      <c r="E29" s="74"/>
    </row>
    <row r="30" spans="1:5" ht="18" customHeight="1">
      <c r="A30" s="7">
        <v>324</v>
      </c>
      <c r="B30" s="11"/>
      <c r="C30" s="12"/>
      <c r="D30" s="72" t="str">
        <f t="shared" si="0"/>
        <v/>
      </c>
      <c r="E30" s="74"/>
    </row>
    <row r="31" spans="1:5" ht="18" customHeight="1">
      <c r="A31" s="7">
        <v>325</v>
      </c>
      <c r="B31" s="11"/>
      <c r="C31" s="12"/>
      <c r="D31" s="72" t="str">
        <f t="shared" si="0"/>
        <v/>
      </c>
      <c r="E31" s="74"/>
    </row>
    <row r="32" spans="1:5" ht="18" customHeight="1">
      <c r="A32" s="7">
        <v>326</v>
      </c>
      <c r="B32" s="11"/>
      <c r="C32" s="12"/>
      <c r="D32" s="72" t="str">
        <f t="shared" si="0"/>
        <v/>
      </c>
      <c r="E32" s="74"/>
    </row>
    <row r="33" spans="1:5" ht="18" customHeight="1">
      <c r="A33" s="7">
        <v>327</v>
      </c>
      <c r="B33" s="11"/>
      <c r="C33" s="12"/>
      <c r="D33" s="72" t="str">
        <f t="shared" si="0"/>
        <v/>
      </c>
      <c r="E33" s="74"/>
    </row>
    <row r="34" spans="1:5" ht="18" customHeight="1">
      <c r="A34" s="7">
        <v>328</v>
      </c>
      <c r="B34" s="11"/>
      <c r="C34" s="12"/>
      <c r="D34" s="72" t="str">
        <f t="shared" si="0"/>
        <v/>
      </c>
      <c r="E34" s="74"/>
    </row>
    <row r="35" spans="1:5" ht="18" customHeight="1">
      <c r="A35" s="7">
        <v>329</v>
      </c>
      <c r="B35" s="11"/>
      <c r="C35" s="12"/>
      <c r="D35" s="72" t="str">
        <f t="shared" si="0"/>
        <v/>
      </c>
      <c r="E35" s="74"/>
    </row>
    <row r="36" spans="1:5" ht="18" customHeight="1">
      <c r="A36" s="7">
        <v>330</v>
      </c>
      <c r="B36" s="11"/>
      <c r="C36" s="12"/>
      <c r="D36" s="72" t="str">
        <f t="shared" si="0"/>
        <v/>
      </c>
      <c r="E36" s="74"/>
    </row>
    <row r="37" spans="1:5" ht="18" customHeight="1">
      <c r="A37" s="7">
        <v>331</v>
      </c>
      <c r="B37" s="11"/>
      <c r="C37" s="12"/>
      <c r="D37" s="72" t="str">
        <f t="shared" si="0"/>
        <v/>
      </c>
      <c r="E37" s="74"/>
    </row>
    <row r="38" spans="1:5" ht="18" customHeight="1">
      <c r="A38" s="7">
        <v>332</v>
      </c>
      <c r="B38" s="11"/>
      <c r="C38" s="12"/>
      <c r="D38" s="72" t="str">
        <f t="shared" si="0"/>
        <v/>
      </c>
      <c r="E38" s="74"/>
    </row>
    <row r="39" spans="1:5" ht="18" customHeight="1">
      <c r="A39" s="7">
        <v>333</v>
      </c>
      <c r="B39" s="11"/>
      <c r="C39" s="12"/>
      <c r="D39" s="72" t="str">
        <f t="shared" si="0"/>
        <v/>
      </c>
      <c r="E39" s="74"/>
    </row>
    <row r="40" spans="1:5" ht="18" customHeight="1">
      <c r="A40" s="7">
        <v>334</v>
      </c>
      <c r="B40" s="11"/>
      <c r="C40" s="12"/>
      <c r="D40" s="72" t="str">
        <f t="shared" si="0"/>
        <v/>
      </c>
      <c r="E40" s="74"/>
    </row>
    <row r="41" spans="1:5" ht="18" customHeight="1">
      <c r="A41" s="7">
        <v>335</v>
      </c>
      <c r="B41" s="11"/>
      <c r="C41" s="12"/>
      <c r="D41" s="72" t="str">
        <f t="shared" si="0"/>
        <v/>
      </c>
      <c r="E41" s="74"/>
    </row>
    <row r="42" spans="1:5" ht="18" customHeight="1">
      <c r="A42" s="7">
        <v>336</v>
      </c>
      <c r="B42" s="11"/>
      <c r="C42" s="12"/>
      <c r="D42" s="72" t="str">
        <f t="shared" si="0"/>
        <v/>
      </c>
      <c r="E42" s="74"/>
    </row>
    <row r="43" spans="1:5" ht="18" customHeight="1">
      <c r="A43" s="7">
        <v>337</v>
      </c>
      <c r="B43" s="11"/>
      <c r="C43" s="12"/>
      <c r="D43" s="72" t="str">
        <f t="shared" si="0"/>
        <v/>
      </c>
      <c r="E43" s="74"/>
    </row>
    <row r="44" spans="1:5" ht="18" customHeight="1">
      <c r="A44" s="7">
        <v>338</v>
      </c>
      <c r="B44" s="11"/>
      <c r="C44" s="12"/>
      <c r="D44" s="72" t="str">
        <f t="shared" si="0"/>
        <v/>
      </c>
      <c r="E44" s="74"/>
    </row>
    <row r="45" spans="1:5" ht="18" customHeight="1">
      <c r="A45" s="7">
        <v>339</v>
      </c>
      <c r="B45" s="11"/>
      <c r="C45" s="12"/>
      <c r="D45" s="72" t="str">
        <f t="shared" si="0"/>
        <v/>
      </c>
      <c r="E45" s="74"/>
    </row>
    <row r="46" spans="1:5" ht="18" customHeight="1">
      <c r="A46" s="7">
        <v>340</v>
      </c>
      <c r="B46" s="11"/>
      <c r="C46" s="12"/>
      <c r="D46" s="72" t="str">
        <f t="shared" si="0"/>
        <v/>
      </c>
      <c r="E46" s="74"/>
    </row>
    <row r="47" spans="1:5" ht="18" customHeight="1">
      <c r="A47" s="7">
        <v>341</v>
      </c>
      <c r="B47" s="11"/>
      <c r="C47" s="12"/>
      <c r="D47" s="72" t="str">
        <f t="shared" si="0"/>
        <v/>
      </c>
      <c r="E47" s="74"/>
    </row>
    <row r="48" spans="1:5" ht="18" customHeight="1">
      <c r="A48" s="7">
        <v>342</v>
      </c>
      <c r="B48" s="11"/>
      <c r="C48" s="12"/>
      <c r="D48" s="72" t="str">
        <f t="shared" si="0"/>
        <v/>
      </c>
      <c r="E48" s="74"/>
    </row>
    <row r="49" spans="1:5" ht="18" customHeight="1">
      <c r="A49" s="7">
        <v>343</v>
      </c>
      <c r="B49" s="11"/>
      <c r="C49" s="12"/>
      <c r="D49" s="72" t="str">
        <f t="shared" si="0"/>
        <v/>
      </c>
      <c r="E49" s="74"/>
    </row>
    <row r="50" spans="1:5" ht="18" customHeight="1">
      <c r="A50" s="7">
        <v>344</v>
      </c>
      <c r="B50" s="11"/>
      <c r="C50" s="12"/>
      <c r="D50" s="72" t="str">
        <f t="shared" si="0"/>
        <v/>
      </c>
      <c r="E50" s="74"/>
    </row>
    <row r="51" spans="1:5" ht="18" customHeight="1">
      <c r="A51" s="7">
        <v>345</v>
      </c>
      <c r="B51" s="11"/>
      <c r="C51" s="12"/>
      <c r="D51" s="72" t="str">
        <f t="shared" si="0"/>
        <v/>
      </c>
      <c r="E51" s="74"/>
    </row>
    <row r="52" spans="1:5" ht="18" customHeight="1">
      <c r="A52" s="7">
        <v>346</v>
      </c>
      <c r="B52" s="11"/>
      <c r="C52" s="12"/>
      <c r="D52" s="72" t="str">
        <f t="shared" si="0"/>
        <v/>
      </c>
      <c r="E52" s="74"/>
    </row>
    <row r="53" spans="1:5" ht="18" customHeight="1">
      <c r="A53" s="7">
        <v>347</v>
      </c>
      <c r="B53" s="11"/>
      <c r="C53" s="12"/>
      <c r="D53" s="72" t="str">
        <f t="shared" si="0"/>
        <v/>
      </c>
      <c r="E53" s="74"/>
    </row>
    <row r="54" spans="1:5" ht="18" customHeight="1">
      <c r="A54" s="7">
        <v>348</v>
      </c>
      <c r="B54" s="11"/>
      <c r="C54" s="12"/>
      <c r="D54" s="72" t="str">
        <f t="shared" si="0"/>
        <v/>
      </c>
      <c r="E54" s="74"/>
    </row>
    <row r="55" spans="1:5" ht="18" customHeight="1">
      <c r="A55" s="7">
        <v>349</v>
      </c>
      <c r="B55" s="11"/>
      <c r="C55" s="12"/>
      <c r="D55" s="72" t="str">
        <f t="shared" si="0"/>
        <v/>
      </c>
      <c r="E55" s="74"/>
    </row>
    <row r="56" spans="1:5" ht="18" customHeight="1">
      <c r="A56" s="7">
        <v>350</v>
      </c>
      <c r="B56" s="11"/>
      <c r="C56" s="12"/>
      <c r="D56" s="72" t="str">
        <f t="shared" si="0"/>
        <v/>
      </c>
      <c r="E56" s="74"/>
    </row>
    <row r="57" spans="1:5" ht="18" customHeight="1">
      <c r="A57" s="7">
        <v>351</v>
      </c>
      <c r="B57" s="11"/>
      <c r="C57" s="12"/>
      <c r="D57" s="72" t="str">
        <f t="shared" si="0"/>
        <v/>
      </c>
      <c r="E57" s="74"/>
    </row>
    <row r="58" spans="1:5" ht="18" customHeight="1">
      <c r="A58" s="7">
        <v>352</v>
      </c>
      <c r="B58" s="11"/>
      <c r="C58" s="12"/>
      <c r="D58" s="72" t="str">
        <f t="shared" si="0"/>
        <v/>
      </c>
      <c r="E58" s="74"/>
    </row>
    <row r="59" spans="1:5" ht="18" customHeight="1">
      <c r="A59" s="7">
        <v>353</v>
      </c>
      <c r="B59" s="11"/>
      <c r="C59" s="12"/>
      <c r="D59" s="72" t="str">
        <f t="shared" si="0"/>
        <v/>
      </c>
      <c r="E59" s="74"/>
    </row>
    <row r="60" spans="1:5" ht="18" customHeight="1">
      <c r="A60" s="7">
        <v>354</v>
      </c>
      <c r="B60" s="11"/>
      <c r="C60" s="12"/>
      <c r="D60" s="72" t="str">
        <f t="shared" si="0"/>
        <v/>
      </c>
      <c r="E60" s="74"/>
    </row>
    <row r="61" spans="1:5" ht="18" customHeight="1">
      <c r="A61" s="7">
        <v>355</v>
      </c>
      <c r="B61" s="11"/>
      <c r="C61" s="12"/>
      <c r="D61" s="72" t="str">
        <f t="shared" si="0"/>
        <v/>
      </c>
      <c r="E61" s="74"/>
    </row>
    <row r="62" spans="1:5" ht="18" customHeight="1">
      <c r="A62" s="7">
        <v>356</v>
      </c>
      <c r="B62" s="11"/>
      <c r="C62" s="12"/>
      <c r="D62" s="72" t="str">
        <f t="shared" si="0"/>
        <v/>
      </c>
      <c r="E62" s="74"/>
    </row>
    <row r="63" spans="1:5" ht="18" customHeight="1">
      <c r="A63" s="7">
        <v>357</v>
      </c>
      <c r="B63" s="11"/>
      <c r="C63" s="12"/>
      <c r="D63" s="72" t="str">
        <f t="shared" si="0"/>
        <v/>
      </c>
      <c r="E63" s="74"/>
    </row>
    <row r="64" spans="1:5" ht="18" customHeight="1">
      <c r="A64" s="7">
        <v>358</v>
      </c>
      <c r="B64" s="11"/>
      <c r="C64" s="12"/>
      <c r="D64" s="72" t="str">
        <f t="shared" si="0"/>
        <v/>
      </c>
      <c r="E64" s="74"/>
    </row>
    <row r="65" spans="1:5" ht="18" customHeight="1">
      <c r="A65" s="7">
        <v>359</v>
      </c>
      <c r="B65" s="11"/>
      <c r="C65" s="12"/>
      <c r="D65" s="72" t="str">
        <f t="shared" si="0"/>
        <v/>
      </c>
      <c r="E65" s="74"/>
    </row>
    <row r="66" spans="1:5" ht="18" customHeight="1">
      <c r="A66" s="7">
        <v>360</v>
      </c>
      <c r="B66" s="11"/>
      <c r="C66" s="12"/>
      <c r="D66" s="72" t="str">
        <f t="shared" si="0"/>
        <v/>
      </c>
      <c r="E66" s="74"/>
    </row>
    <row r="67" spans="1:5" ht="18" customHeight="1">
      <c r="A67" s="7">
        <v>361</v>
      </c>
      <c r="B67" s="11"/>
      <c r="C67" s="12"/>
      <c r="D67" s="72" t="str">
        <f t="shared" si="0"/>
        <v/>
      </c>
      <c r="E67" s="74"/>
    </row>
    <row r="68" spans="1:5" ht="18" customHeight="1">
      <c r="A68" s="7">
        <v>362</v>
      </c>
      <c r="B68" s="11"/>
      <c r="C68" s="12"/>
      <c r="D68" s="72" t="str">
        <f t="shared" si="0"/>
        <v/>
      </c>
      <c r="E68" s="74"/>
    </row>
    <row r="69" spans="1:5" ht="18" customHeight="1">
      <c r="A69" s="7">
        <v>363</v>
      </c>
      <c r="B69" s="11"/>
      <c r="C69" s="12"/>
      <c r="D69" s="72" t="str">
        <f t="shared" si="0"/>
        <v/>
      </c>
      <c r="E69" s="74"/>
    </row>
    <row r="70" spans="1:5" ht="18" customHeight="1">
      <c r="A70" s="7">
        <v>364</v>
      </c>
      <c r="B70" s="11"/>
      <c r="C70" s="12"/>
      <c r="D70" s="72" t="str">
        <f t="shared" si="0"/>
        <v/>
      </c>
      <c r="E70" s="74"/>
    </row>
    <row r="71" spans="1:5" ht="18" customHeight="1">
      <c r="A71" s="7">
        <v>365</v>
      </c>
      <c r="B71" s="11"/>
      <c r="C71" s="12"/>
      <c r="D71" s="72" t="str">
        <f t="shared" ref="D71:D104" si="1">IF(ISTEXT(B71),$D$6,"")</f>
        <v/>
      </c>
      <c r="E71" s="74"/>
    </row>
    <row r="72" spans="1:5" ht="18" customHeight="1">
      <c r="A72" s="7">
        <v>366</v>
      </c>
      <c r="B72" s="11"/>
      <c r="C72" s="12"/>
      <c r="D72" s="72" t="str">
        <f t="shared" si="1"/>
        <v/>
      </c>
      <c r="E72" s="74"/>
    </row>
    <row r="73" spans="1:5" ht="18" customHeight="1">
      <c r="A73" s="7">
        <v>367</v>
      </c>
      <c r="B73" s="11"/>
      <c r="C73" s="12"/>
      <c r="D73" s="72" t="str">
        <f t="shared" si="1"/>
        <v/>
      </c>
      <c r="E73" s="74"/>
    </row>
    <row r="74" spans="1:5" ht="18" customHeight="1">
      <c r="A74" s="7">
        <v>368</v>
      </c>
      <c r="B74" s="11"/>
      <c r="C74" s="12"/>
      <c r="D74" s="72" t="str">
        <f t="shared" si="1"/>
        <v/>
      </c>
      <c r="E74" s="74"/>
    </row>
    <row r="75" spans="1:5" ht="18" customHeight="1">
      <c r="A75" s="7">
        <v>369</v>
      </c>
      <c r="B75" s="11"/>
      <c r="C75" s="12"/>
      <c r="D75" s="72" t="str">
        <f t="shared" si="1"/>
        <v/>
      </c>
      <c r="E75" s="74"/>
    </row>
    <row r="76" spans="1:5" ht="18" customHeight="1">
      <c r="A76" s="7">
        <v>370</v>
      </c>
      <c r="B76" s="11"/>
      <c r="C76" s="12"/>
      <c r="D76" s="72" t="str">
        <f t="shared" si="1"/>
        <v/>
      </c>
      <c r="E76" s="74"/>
    </row>
    <row r="77" spans="1:5" ht="18" customHeight="1">
      <c r="A77" s="7">
        <v>371</v>
      </c>
      <c r="B77" s="11"/>
      <c r="C77" s="12"/>
      <c r="D77" s="72" t="str">
        <f t="shared" si="1"/>
        <v/>
      </c>
      <c r="E77" s="74"/>
    </row>
    <row r="78" spans="1:5" ht="18" customHeight="1">
      <c r="A78" s="7">
        <v>372</v>
      </c>
      <c r="B78" s="11"/>
      <c r="C78" s="12"/>
      <c r="D78" s="72" t="str">
        <f t="shared" si="1"/>
        <v/>
      </c>
      <c r="E78" s="74"/>
    </row>
    <row r="79" spans="1:5" ht="18" customHeight="1">
      <c r="A79" s="7">
        <v>373</v>
      </c>
      <c r="B79" s="11"/>
      <c r="C79" s="12"/>
      <c r="D79" s="72" t="str">
        <f t="shared" si="1"/>
        <v/>
      </c>
      <c r="E79" s="74"/>
    </row>
    <row r="80" spans="1:5" ht="18" customHeight="1">
      <c r="A80" s="7">
        <v>374</v>
      </c>
      <c r="B80" s="11"/>
      <c r="C80" s="12"/>
      <c r="D80" s="72" t="str">
        <f t="shared" si="1"/>
        <v/>
      </c>
      <c r="E80" s="74"/>
    </row>
    <row r="81" spans="1:5" ht="18" customHeight="1">
      <c r="A81" s="7">
        <v>375</v>
      </c>
      <c r="B81" s="11"/>
      <c r="C81" s="12"/>
      <c r="D81" s="72" t="str">
        <f t="shared" si="1"/>
        <v/>
      </c>
      <c r="E81" s="74"/>
    </row>
    <row r="82" spans="1:5" ht="18" customHeight="1">
      <c r="A82" s="7">
        <v>376</v>
      </c>
      <c r="B82" s="11"/>
      <c r="C82" s="12"/>
      <c r="D82" s="72" t="str">
        <f t="shared" si="1"/>
        <v/>
      </c>
      <c r="E82" s="74"/>
    </row>
    <row r="83" spans="1:5" ht="18" customHeight="1">
      <c r="A83" s="7">
        <v>377</v>
      </c>
      <c r="B83" s="11"/>
      <c r="C83" s="12"/>
      <c r="D83" s="72" t="str">
        <f t="shared" si="1"/>
        <v/>
      </c>
      <c r="E83" s="74"/>
    </row>
    <row r="84" spans="1:5" ht="18" customHeight="1">
      <c r="A84" s="7">
        <v>378</v>
      </c>
      <c r="B84" s="11"/>
      <c r="C84" s="12"/>
      <c r="D84" s="72" t="str">
        <f t="shared" si="1"/>
        <v/>
      </c>
      <c r="E84" s="74"/>
    </row>
    <row r="85" spans="1:5" ht="18" customHeight="1">
      <c r="A85" s="7">
        <v>379</v>
      </c>
      <c r="B85" s="11"/>
      <c r="C85" s="12"/>
      <c r="D85" s="72" t="str">
        <f t="shared" si="1"/>
        <v/>
      </c>
      <c r="E85" s="74"/>
    </row>
    <row r="86" spans="1:5" ht="18" customHeight="1">
      <c r="A86" s="7">
        <v>380</v>
      </c>
      <c r="B86" s="11"/>
      <c r="C86" s="12"/>
      <c r="D86" s="72" t="str">
        <f t="shared" si="1"/>
        <v/>
      </c>
      <c r="E86" s="74"/>
    </row>
    <row r="87" spans="1:5" ht="18" customHeight="1">
      <c r="A87" s="7">
        <v>381</v>
      </c>
      <c r="B87" s="11"/>
      <c r="C87" s="12"/>
      <c r="D87" s="72" t="str">
        <f t="shared" si="1"/>
        <v/>
      </c>
      <c r="E87" s="74"/>
    </row>
    <row r="88" spans="1:5" ht="18" customHeight="1">
      <c r="A88" s="7">
        <v>382</v>
      </c>
      <c r="B88" s="11"/>
      <c r="C88" s="12"/>
      <c r="D88" s="72" t="str">
        <f t="shared" si="1"/>
        <v/>
      </c>
      <c r="E88" s="74"/>
    </row>
    <row r="89" spans="1:5" ht="18" customHeight="1">
      <c r="A89" s="7">
        <v>383</v>
      </c>
      <c r="B89" s="11"/>
      <c r="C89" s="12"/>
      <c r="D89" s="72" t="str">
        <f t="shared" si="1"/>
        <v/>
      </c>
      <c r="E89" s="74"/>
    </row>
    <row r="90" spans="1:5" ht="18" customHeight="1">
      <c r="A90" s="7">
        <v>384</v>
      </c>
      <c r="B90" s="11"/>
      <c r="C90" s="12"/>
      <c r="D90" s="72" t="str">
        <f t="shared" si="1"/>
        <v/>
      </c>
      <c r="E90" s="74"/>
    </row>
    <row r="91" spans="1:5" ht="18" customHeight="1">
      <c r="A91" s="7">
        <v>385</v>
      </c>
      <c r="B91" s="11"/>
      <c r="C91" s="12"/>
      <c r="D91" s="72" t="str">
        <f t="shared" si="1"/>
        <v/>
      </c>
      <c r="E91" s="74"/>
    </row>
    <row r="92" spans="1:5" ht="18" customHeight="1">
      <c r="A92" s="7">
        <v>386</v>
      </c>
      <c r="B92" s="11"/>
      <c r="C92" s="12"/>
      <c r="D92" s="72" t="str">
        <f t="shared" si="1"/>
        <v/>
      </c>
      <c r="E92" s="74"/>
    </row>
    <row r="93" spans="1:5" ht="18" customHeight="1">
      <c r="A93" s="7">
        <v>387</v>
      </c>
      <c r="B93" s="11"/>
      <c r="C93" s="12"/>
      <c r="D93" s="72" t="str">
        <f t="shared" si="1"/>
        <v/>
      </c>
      <c r="E93" s="74"/>
    </row>
    <row r="94" spans="1:5" ht="18" customHeight="1">
      <c r="A94" s="7">
        <v>388</v>
      </c>
      <c r="B94" s="11"/>
      <c r="C94" s="12"/>
      <c r="D94" s="72" t="str">
        <f t="shared" si="1"/>
        <v/>
      </c>
      <c r="E94" s="74"/>
    </row>
    <row r="95" spans="1:5" ht="18" customHeight="1">
      <c r="A95" s="7">
        <v>389</v>
      </c>
      <c r="B95" s="11"/>
      <c r="C95" s="12"/>
      <c r="D95" s="72" t="str">
        <f t="shared" si="1"/>
        <v/>
      </c>
      <c r="E95" s="74"/>
    </row>
    <row r="96" spans="1:5" ht="18" customHeight="1">
      <c r="A96" s="7">
        <v>390</v>
      </c>
      <c r="B96" s="11"/>
      <c r="C96" s="12"/>
      <c r="D96" s="72" t="str">
        <f t="shared" si="1"/>
        <v/>
      </c>
      <c r="E96" s="74"/>
    </row>
    <row r="97" spans="1:8" ht="18" customHeight="1">
      <c r="A97" s="7">
        <v>391</v>
      </c>
      <c r="B97" s="11"/>
      <c r="C97" s="12"/>
      <c r="D97" s="72" t="str">
        <f t="shared" si="1"/>
        <v/>
      </c>
      <c r="E97" s="74"/>
    </row>
    <row r="98" spans="1:8" ht="18" customHeight="1">
      <c r="A98" s="7">
        <v>392</v>
      </c>
      <c r="B98" s="11"/>
      <c r="C98" s="12"/>
      <c r="D98" s="72" t="str">
        <f t="shared" si="1"/>
        <v/>
      </c>
      <c r="E98" s="74"/>
    </row>
    <row r="99" spans="1:8" ht="18" customHeight="1">
      <c r="A99" s="7">
        <v>393</v>
      </c>
      <c r="B99" s="11"/>
      <c r="C99" s="12"/>
      <c r="D99" s="72" t="str">
        <f t="shared" si="1"/>
        <v/>
      </c>
      <c r="E99" s="74"/>
    </row>
    <row r="100" spans="1:8" ht="18" customHeight="1">
      <c r="A100" s="7">
        <v>394</v>
      </c>
      <c r="B100" s="11"/>
      <c r="C100" s="12"/>
      <c r="D100" s="72" t="str">
        <f t="shared" si="1"/>
        <v/>
      </c>
      <c r="E100" s="74"/>
    </row>
    <row r="101" spans="1:8" ht="18" customHeight="1">
      <c r="A101" s="7">
        <v>395</v>
      </c>
      <c r="B101" s="11"/>
      <c r="C101" s="12"/>
      <c r="D101" s="72" t="str">
        <f t="shared" si="1"/>
        <v/>
      </c>
      <c r="E101" s="74"/>
    </row>
    <row r="102" spans="1:8" ht="18" customHeight="1">
      <c r="A102" s="7">
        <v>396</v>
      </c>
      <c r="B102" s="11"/>
      <c r="C102" s="12"/>
      <c r="D102" s="72" t="str">
        <f t="shared" si="1"/>
        <v/>
      </c>
      <c r="E102" s="74"/>
    </row>
    <row r="103" spans="1:8" ht="18" customHeight="1">
      <c r="A103" s="7">
        <v>397</v>
      </c>
      <c r="B103" s="11"/>
      <c r="C103" s="12"/>
      <c r="D103" s="72" t="str">
        <f t="shared" si="1"/>
        <v/>
      </c>
      <c r="E103" s="74"/>
    </row>
    <row r="104" spans="1:8" ht="18" customHeight="1">
      <c r="A104" s="7">
        <v>398</v>
      </c>
      <c r="B104" s="11"/>
      <c r="C104" s="12"/>
      <c r="D104" s="72" t="str">
        <f t="shared" si="1"/>
        <v/>
      </c>
      <c r="E104" s="74"/>
    </row>
    <row r="105" spans="1:8" ht="18" customHeight="1">
      <c r="A105" s="7">
        <v>399</v>
      </c>
      <c r="B105" s="11"/>
      <c r="C105" s="12"/>
      <c r="D105" s="72" t="str">
        <f>IF(ISTEXT(B105),$D$6,"")</f>
        <v/>
      </c>
      <c r="E105" s="74"/>
    </row>
    <row r="106" spans="1:8" ht="18" customHeight="1" thickBot="1">
      <c r="A106" s="15">
        <v>400</v>
      </c>
      <c r="B106" s="11"/>
      <c r="C106" s="22"/>
      <c r="D106" s="69" t="str">
        <f>IF(ISTEXT(B106),$D$6,"")</f>
        <v/>
      </c>
      <c r="E106" s="71"/>
    </row>
    <row r="107" spans="1:8" ht="25.5" customHeight="1" thickTop="1" thickBot="1">
      <c r="A107" s="91" t="str">
        <f>"支援金請求額"&amp;A2</f>
        <v>支援金請求額（301台～400台）</v>
      </c>
      <c r="B107" s="92"/>
      <c r="C107" s="21"/>
      <c r="D107" s="93">
        <f>SUM(D7:E106)</f>
        <v>0</v>
      </c>
      <c r="E107" s="94"/>
      <c r="G107" s="1" t="s">
        <v>15</v>
      </c>
      <c r="H107" s="1">
        <f>SUMPRODUCT((ISTEXT(B7:B106)*1))</f>
        <v>0</v>
      </c>
    </row>
  </sheetData>
  <sheetProtection insertRows="0"/>
  <protectedRanges>
    <protectedRange sqref="B7:B106" name="範囲1"/>
  </protectedRanges>
  <mergeCells count="105">
    <mergeCell ref="D10:E10"/>
    <mergeCell ref="D11:E11"/>
    <mergeCell ref="D12:E12"/>
    <mergeCell ref="D13:E13"/>
    <mergeCell ref="D14:E14"/>
    <mergeCell ref="D15:E15"/>
    <mergeCell ref="A1:E1"/>
    <mergeCell ref="D5:E5"/>
    <mergeCell ref="D6:E6"/>
    <mergeCell ref="D7:E7"/>
    <mergeCell ref="D8:E8"/>
    <mergeCell ref="D9:E9"/>
    <mergeCell ref="D22:E22"/>
    <mergeCell ref="D23:E23"/>
    <mergeCell ref="D24:E24"/>
    <mergeCell ref="D25:E25"/>
    <mergeCell ref="D26:E26"/>
    <mergeCell ref="D27:E27"/>
    <mergeCell ref="D16:E16"/>
    <mergeCell ref="D17:E17"/>
    <mergeCell ref="D18:E18"/>
    <mergeCell ref="D19:E19"/>
    <mergeCell ref="D20:E20"/>
    <mergeCell ref="D21:E21"/>
    <mergeCell ref="D34:E34"/>
    <mergeCell ref="D35:E35"/>
    <mergeCell ref="D36:E36"/>
    <mergeCell ref="D37:E37"/>
    <mergeCell ref="D38:E38"/>
    <mergeCell ref="D39:E39"/>
    <mergeCell ref="D28:E28"/>
    <mergeCell ref="D29:E29"/>
    <mergeCell ref="D30:E30"/>
    <mergeCell ref="D31:E31"/>
    <mergeCell ref="D32:E32"/>
    <mergeCell ref="D33:E33"/>
    <mergeCell ref="D46:E46"/>
    <mergeCell ref="D47:E47"/>
    <mergeCell ref="D48:E48"/>
    <mergeCell ref="D49:E49"/>
    <mergeCell ref="D50:E50"/>
    <mergeCell ref="D51:E51"/>
    <mergeCell ref="D40:E40"/>
    <mergeCell ref="D41:E41"/>
    <mergeCell ref="D42:E42"/>
    <mergeCell ref="D43:E43"/>
    <mergeCell ref="D44:E44"/>
    <mergeCell ref="D45:E45"/>
    <mergeCell ref="D58:E58"/>
    <mergeCell ref="D59:E59"/>
    <mergeCell ref="D60:E60"/>
    <mergeCell ref="D61:E61"/>
    <mergeCell ref="D62:E62"/>
    <mergeCell ref="D63:E63"/>
    <mergeCell ref="D52:E52"/>
    <mergeCell ref="D53:E53"/>
    <mergeCell ref="D54:E54"/>
    <mergeCell ref="D55:E55"/>
    <mergeCell ref="D56:E56"/>
    <mergeCell ref="D57:E57"/>
    <mergeCell ref="D70:E70"/>
    <mergeCell ref="D71:E71"/>
    <mergeCell ref="D72:E72"/>
    <mergeCell ref="D73:E73"/>
    <mergeCell ref="D74:E74"/>
    <mergeCell ref="D75:E75"/>
    <mergeCell ref="D64:E64"/>
    <mergeCell ref="D65:E65"/>
    <mergeCell ref="D66:E66"/>
    <mergeCell ref="D67:E67"/>
    <mergeCell ref="D68:E68"/>
    <mergeCell ref="D69:E69"/>
    <mergeCell ref="D82:E82"/>
    <mergeCell ref="D83:E83"/>
    <mergeCell ref="D84:E84"/>
    <mergeCell ref="D85:E85"/>
    <mergeCell ref="D86:E86"/>
    <mergeCell ref="D87:E87"/>
    <mergeCell ref="D76:E76"/>
    <mergeCell ref="D77:E77"/>
    <mergeCell ref="D78:E78"/>
    <mergeCell ref="D79:E79"/>
    <mergeCell ref="D80:E80"/>
    <mergeCell ref="D81:E81"/>
    <mergeCell ref="D94:E94"/>
    <mergeCell ref="D95:E95"/>
    <mergeCell ref="D96:E96"/>
    <mergeCell ref="D97:E97"/>
    <mergeCell ref="D98:E98"/>
    <mergeCell ref="D99:E99"/>
    <mergeCell ref="D88:E88"/>
    <mergeCell ref="D89:E89"/>
    <mergeCell ref="D90:E90"/>
    <mergeCell ref="D91:E91"/>
    <mergeCell ref="D92:E92"/>
    <mergeCell ref="D93:E93"/>
    <mergeCell ref="D106:E106"/>
    <mergeCell ref="A107:B107"/>
    <mergeCell ref="D107:E107"/>
    <mergeCell ref="D100:E100"/>
    <mergeCell ref="D101:E101"/>
    <mergeCell ref="D102:E102"/>
    <mergeCell ref="D103:E103"/>
    <mergeCell ref="D104:E104"/>
    <mergeCell ref="D105:E105"/>
  </mergeCells>
  <phoneticPr fontId="2"/>
  <conditionalFormatting sqref="C56:C58 C8:C52">
    <cfRule type="duplicateValues" dxfId="24" priority="10"/>
  </conditionalFormatting>
  <conditionalFormatting sqref="C53:C55">
    <cfRule type="duplicateValues" dxfId="23" priority="11"/>
  </conditionalFormatting>
  <conditionalFormatting sqref="C59:C105">
    <cfRule type="duplicateValues" dxfId="22" priority="12"/>
  </conditionalFormatting>
  <conditionalFormatting sqref="B6:C6 C59:C105">
    <cfRule type="duplicateValues" dxfId="21" priority="13"/>
  </conditionalFormatting>
  <conditionalFormatting sqref="B6:C6 C8:C105">
    <cfRule type="duplicateValues" dxfId="20" priority="14"/>
  </conditionalFormatting>
  <conditionalFormatting sqref="C7">
    <cfRule type="duplicateValues" dxfId="19" priority="7"/>
  </conditionalFormatting>
  <conditionalFormatting sqref="C7">
    <cfRule type="duplicateValues" dxfId="18" priority="8"/>
  </conditionalFormatting>
  <conditionalFormatting sqref="C7">
    <cfRule type="duplicateValues" dxfId="17" priority="9"/>
  </conditionalFormatting>
  <conditionalFormatting sqref="C106">
    <cfRule type="duplicateValues" dxfId="16" priority="4"/>
  </conditionalFormatting>
  <conditionalFormatting sqref="C106">
    <cfRule type="duplicateValues" dxfId="15" priority="5"/>
  </conditionalFormatting>
  <conditionalFormatting sqref="C106">
    <cfRule type="duplicateValues" dxfId="14" priority="6"/>
  </conditionalFormatting>
  <conditionalFormatting sqref="B7:B106">
    <cfRule type="duplicateValues" dxfId="13" priority="1"/>
  </conditionalFormatting>
  <conditionalFormatting sqref="B7:B106">
    <cfRule type="duplicateValues" dxfId="12" priority="2"/>
  </conditionalFormatting>
  <conditionalFormatting sqref="B7:B106">
    <cfRule type="duplicateValues" dxfId="11" priority="3"/>
  </conditionalFormatting>
  <dataValidations count="1">
    <dataValidation type="textLength" errorStyle="warning" allowBlank="1" showInputMessage="1" showErrorMessage="1" errorTitle="自動車登録番号を御確認ください。" error="「自動車登録番号」の入力内容に誤りがないか御確認ください。" sqref="B106:C106 B7:C7 B8:B105" xr:uid="{8A72AAD1-2FF0-4380-BC69-38BA97DED346}">
      <formula1>4</formula1>
      <formula2>13</formula2>
    </dataValidation>
  </dataValidations>
  <pageMargins left="0.70866141732283472" right="0.70866141732283472" top="0.74803149606299213" bottom="0.74803149606299213" header="0.31496062992125984" footer="0.31496062992125984"/>
  <pageSetup paperSize="9" fitToHeight="0" orientation="portrait" r:id="rId1"/>
  <colBreaks count="1" manualBreakCount="1">
    <brk id="5"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97FB95-1050-45E1-902F-522FB28ECC76}">
  <sheetPr>
    <pageSetUpPr fitToPage="1"/>
  </sheetPr>
  <dimension ref="A1:H107"/>
  <sheetViews>
    <sheetView showZeros="0" view="pageBreakPreview" zoomScale="115" zoomScaleNormal="85" zoomScaleSheetLayoutView="115" workbookViewId="0">
      <pane xSplit="1" ySplit="6" topLeftCell="B7" activePane="bottomRight" state="frozen"/>
      <selection activeCell="A12" sqref="A12:I13"/>
      <selection pane="topRight" activeCell="A12" sqref="A12:I13"/>
      <selection pane="bottomLeft" activeCell="A12" sqref="A12:I13"/>
      <selection pane="bottomRight" activeCell="B7" sqref="B7"/>
    </sheetView>
  </sheetViews>
  <sheetFormatPr defaultColWidth="9" defaultRowHeight="13.5"/>
  <cols>
    <col min="1" max="1" width="9.125" style="3" bestFit="1" customWidth="1"/>
    <col min="2" max="2" width="33.875" style="1" customWidth="1"/>
    <col min="3" max="3" width="1.25" style="1" hidden="1" customWidth="1"/>
    <col min="4" max="4" width="7.375" style="1" customWidth="1"/>
    <col min="5" max="5" width="15.5" style="2" customWidth="1"/>
    <col min="6" max="6" width="5.875" style="1" customWidth="1"/>
    <col min="7" max="16384" width="9" style="1"/>
  </cols>
  <sheetData>
    <row r="1" spans="1:5" ht="27" customHeight="1">
      <c r="A1" s="62" t="s">
        <v>101</v>
      </c>
      <c r="B1" s="62"/>
      <c r="C1" s="62"/>
      <c r="D1" s="62"/>
      <c r="E1" s="62"/>
    </row>
    <row r="2" spans="1:5" ht="27" customHeight="1">
      <c r="A2" s="14" t="s">
        <v>12</v>
      </c>
      <c r="B2" s="14"/>
      <c r="C2" s="14"/>
      <c r="D2" s="14"/>
      <c r="E2" s="14"/>
    </row>
    <row r="3" spans="1:5" ht="19.5" customHeight="1">
      <c r="A3" s="19" t="str">
        <f>IF(B7&lt;&gt;"",IF('計算シート④（301～400台）'!B106="","★シート④が400台目まで入力されていません。御確認ください。",""),"")</f>
        <v/>
      </c>
      <c r="B3" s="13"/>
      <c r="C3" s="13"/>
      <c r="D3" s="17" t="s">
        <v>14</v>
      </c>
      <c r="E3" s="18">
        <f>'計算シート①（～100台）'!B5</f>
        <v>0</v>
      </c>
    </row>
    <row r="4" spans="1:5" ht="6.75" customHeight="1" thickBot="1">
      <c r="A4" s="4"/>
      <c r="B4" s="4"/>
      <c r="C4" s="4"/>
      <c r="D4" s="4"/>
      <c r="E4" s="4"/>
    </row>
    <row r="5" spans="1:5" ht="18" customHeight="1">
      <c r="A5" s="5" t="s">
        <v>0</v>
      </c>
      <c r="B5" s="9" t="s">
        <v>1</v>
      </c>
      <c r="C5" s="9"/>
      <c r="D5" s="63" t="s">
        <v>17</v>
      </c>
      <c r="E5" s="65"/>
    </row>
    <row r="6" spans="1:5" ht="18" customHeight="1" thickBot="1">
      <c r="A6" s="6" t="s">
        <v>2</v>
      </c>
      <c r="B6" s="10" t="s">
        <v>3</v>
      </c>
      <c r="C6" s="10"/>
      <c r="D6" s="66" t="str">
        <f>'計算シート①（～100台）'!B7</f>
        <v/>
      </c>
      <c r="E6" s="68"/>
    </row>
    <row r="7" spans="1:5" ht="18" customHeight="1" thickTop="1">
      <c r="A7" s="7">
        <v>401</v>
      </c>
      <c r="B7" s="11"/>
      <c r="C7" s="11"/>
      <c r="D7" s="88" t="str">
        <f t="shared" ref="D7:D70" si="0">IF(ISTEXT(B7),$D$6,"")</f>
        <v/>
      </c>
      <c r="E7" s="90"/>
    </row>
    <row r="8" spans="1:5" ht="18" customHeight="1">
      <c r="A8" s="7">
        <v>402</v>
      </c>
      <c r="B8" s="11"/>
      <c r="C8" s="12"/>
      <c r="D8" s="72" t="str">
        <f t="shared" si="0"/>
        <v/>
      </c>
      <c r="E8" s="74"/>
    </row>
    <row r="9" spans="1:5" ht="18" customHeight="1">
      <c r="A9" s="7">
        <v>403</v>
      </c>
      <c r="B9" s="11"/>
      <c r="C9" s="12"/>
      <c r="D9" s="72" t="str">
        <f t="shared" si="0"/>
        <v/>
      </c>
      <c r="E9" s="74"/>
    </row>
    <row r="10" spans="1:5" ht="18" customHeight="1">
      <c r="A10" s="7">
        <v>404</v>
      </c>
      <c r="B10" s="11"/>
      <c r="C10" s="12"/>
      <c r="D10" s="72" t="str">
        <f t="shared" si="0"/>
        <v/>
      </c>
      <c r="E10" s="74"/>
    </row>
    <row r="11" spans="1:5" ht="18" customHeight="1">
      <c r="A11" s="7">
        <v>405</v>
      </c>
      <c r="B11" s="11"/>
      <c r="C11" s="12"/>
      <c r="D11" s="72" t="str">
        <f t="shared" si="0"/>
        <v/>
      </c>
      <c r="E11" s="74"/>
    </row>
    <row r="12" spans="1:5" ht="18" customHeight="1">
      <c r="A12" s="7">
        <v>406</v>
      </c>
      <c r="B12" s="11"/>
      <c r="C12" s="12"/>
      <c r="D12" s="72" t="str">
        <f t="shared" si="0"/>
        <v/>
      </c>
      <c r="E12" s="74"/>
    </row>
    <row r="13" spans="1:5" ht="18" customHeight="1">
      <c r="A13" s="7">
        <v>407</v>
      </c>
      <c r="B13" s="11"/>
      <c r="C13" s="12"/>
      <c r="D13" s="72" t="str">
        <f t="shared" si="0"/>
        <v/>
      </c>
      <c r="E13" s="74"/>
    </row>
    <row r="14" spans="1:5" ht="18" customHeight="1">
      <c r="A14" s="7">
        <v>408</v>
      </c>
      <c r="B14" s="11"/>
      <c r="C14" s="12"/>
      <c r="D14" s="72" t="str">
        <f t="shared" si="0"/>
        <v/>
      </c>
      <c r="E14" s="74"/>
    </row>
    <row r="15" spans="1:5" ht="18" customHeight="1">
      <c r="A15" s="7">
        <v>409</v>
      </c>
      <c r="B15" s="11"/>
      <c r="C15" s="12"/>
      <c r="D15" s="72" t="str">
        <f t="shared" si="0"/>
        <v/>
      </c>
      <c r="E15" s="74"/>
    </row>
    <row r="16" spans="1:5" ht="18" customHeight="1">
      <c r="A16" s="7">
        <v>410</v>
      </c>
      <c r="B16" s="11"/>
      <c r="C16" s="12"/>
      <c r="D16" s="72" t="str">
        <f t="shared" si="0"/>
        <v/>
      </c>
      <c r="E16" s="74"/>
    </row>
    <row r="17" spans="1:5" ht="18" customHeight="1">
      <c r="A17" s="7">
        <v>411</v>
      </c>
      <c r="B17" s="11"/>
      <c r="C17" s="12"/>
      <c r="D17" s="72" t="str">
        <f t="shared" si="0"/>
        <v/>
      </c>
      <c r="E17" s="74"/>
    </row>
    <row r="18" spans="1:5" ht="18" customHeight="1">
      <c r="A18" s="7">
        <v>412</v>
      </c>
      <c r="B18" s="11"/>
      <c r="C18" s="12"/>
      <c r="D18" s="72" t="str">
        <f t="shared" si="0"/>
        <v/>
      </c>
      <c r="E18" s="74"/>
    </row>
    <row r="19" spans="1:5" ht="18" customHeight="1">
      <c r="A19" s="7">
        <v>413</v>
      </c>
      <c r="B19" s="11"/>
      <c r="C19" s="12"/>
      <c r="D19" s="72" t="str">
        <f t="shared" si="0"/>
        <v/>
      </c>
      <c r="E19" s="74"/>
    </row>
    <row r="20" spans="1:5" ht="18" customHeight="1">
      <c r="A20" s="7">
        <v>414</v>
      </c>
      <c r="B20" s="11"/>
      <c r="C20" s="12"/>
      <c r="D20" s="72" t="str">
        <f t="shared" si="0"/>
        <v/>
      </c>
      <c r="E20" s="74"/>
    </row>
    <row r="21" spans="1:5" ht="18" customHeight="1">
      <c r="A21" s="7">
        <v>415</v>
      </c>
      <c r="B21" s="11"/>
      <c r="C21" s="12"/>
      <c r="D21" s="72" t="str">
        <f t="shared" si="0"/>
        <v/>
      </c>
      <c r="E21" s="74"/>
    </row>
    <row r="22" spans="1:5" ht="18" customHeight="1">
      <c r="A22" s="7">
        <v>416</v>
      </c>
      <c r="B22" s="11"/>
      <c r="C22" s="12"/>
      <c r="D22" s="72" t="str">
        <f t="shared" si="0"/>
        <v/>
      </c>
      <c r="E22" s="74"/>
    </row>
    <row r="23" spans="1:5" ht="18" customHeight="1">
      <c r="A23" s="7">
        <v>417</v>
      </c>
      <c r="B23" s="11"/>
      <c r="C23" s="12"/>
      <c r="D23" s="72" t="str">
        <f t="shared" si="0"/>
        <v/>
      </c>
      <c r="E23" s="74"/>
    </row>
    <row r="24" spans="1:5" ht="18" customHeight="1">
      <c r="A24" s="7">
        <v>418</v>
      </c>
      <c r="B24" s="11"/>
      <c r="C24" s="12"/>
      <c r="D24" s="72" t="str">
        <f t="shared" si="0"/>
        <v/>
      </c>
      <c r="E24" s="74"/>
    </row>
    <row r="25" spans="1:5" ht="18" customHeight="1">
      <c r="A25" s="7">
        <v>419</v>
      </c>
      <c r="B25" s="11"/>
      <c r="C25" s="12"/>
      <c r="D25" s="72" t="str">
        <f t="shared" si="0"/>
        <v/>
      </c>
      <c r="E25" s="74"/>
    </row>
    <row r="26" spans="1:5" ht="18" customHeight="1">
      <c r="A26" s="7">
        <v>420</v>
      </c>
      <c r="B26" s="11"/>
      <c r="C26" s="12"/>
      <c r="D26" s="72" t="str">
        <f t="shared" si="0"/>
        <v/>
      </c>
      <c r="E26" s="74"/>
    </row>
    <row r="27" spans="1:5" ht="18" customHeight="1">
      <c r="A27" s="7">
        <v>421</v>
      </c>
      <c r="B27" s="11"/>
      <c r="C27" s="12"/>
      <c r="D27" s="72" t="str">
        <f t="shared" si="0"/>
        <v/>
      </c>
      <c r="E27" s="74"/>
    </row>
    <row r="28" spans="1:5" ht="18" customHeight="1">
      <c r="A28" s="7">
        <v>422</v>
      </c>
      <c r="B28" s="11"/>
      <c r="C28" s="12"/>
      <c r="D28" s="72" t="str">
        <f t="shared" si="0"/>
        <v/>
      </c>
      <c r="E28" s="74"/>
    </row>
    <row r="29" spans="1:5" ht="18" customHeight="1">
      <c r="A29" s="7">
        <v>423</v>
      </c>
      <c r="B29" s="11"/>
      <c r="C29" s="12"/>
      <c r="D29" s="72" t="str">
        <f t="shared" si="0"/>
        <v/>
      </c>
      <c r="E29" s="74"/>
    </row>
    <row r="30" spans="1:5" ht="18" customHeight="1">
      <c r="A30" s="7">
        <v>424</v>
      </c>
      <c r="B30" s="11"/>
      <c r="C30" s="12"/>
      <c r="D30" s="72" t="str">
        <f t="shared" si="0"/>
        <v/>
      </c>
      <c r="E30" s="74"/>
    </row>
    <row r="31" spans="1:5" ht="18" customHeight="1">
      <c r="A31" s="7">
        <v>425</v>
      </c>
      <c r="B31" s="11"/>
      <c r="C31" s="12"/>
      <c r="D31" s="72" t="str">
        <f t="shared" si="0"/>
        <v/>
      </c>
      <c r="E31" s="74"/>
    </row>
    <row r="32" spans="1:5" ht="18" customHeight="1">
      <c r="A32" s="7">
        <v>426</v>
      </c>
      <c r="B32" s="11"/>
      <c r="C32" s="12"/>
      <c r="D32" s="72" t="str">
        <f t="shared" si="0"/>
        <v/>
      </c>
      <c r="E32" s="74"/>
    </row>
    <row r="33" spans="1:5" ht="18" customHeight="1">
      <c r="A33" s="7">
        <v>427</v>
      </c>
      <c r="B33" s="11"/>
      <c r="C33" s="12"/>
      <c r="D33" s="72" t="str">
        <f t="shared" si="0"/>
        <v/>
      </c>
      <c r="E33" s="74"/>
    </row>
    <row r="34" spans="1:5" ht="18" customHeight="1">
      <c r="A34" s="7">
        <v>428</v>
      </c>
      <c r="B34" s="11"/>
      <c r="C34" s="12"/>
      <c r="D34" s="72" t="str">
        <f t="shared" si="0"/>
        <v/>
      </c>
      <c r="E34" s="74"/>
    </row>
    <row r="35" spans="1:5" ht="18" customHeight="1">
      <c r="A35" s="7">
        <v>429</v>
      </c>
      <c r="B35" s="11"/>
      <c r="C35" s="12"/>
      <c r="D35" s="72" t="str">
        <f t="shared" si="0"/>
        <v/>
      </c>
      <c r="E35" s="74"/>
    </row>
    <row r="36" spans="1:5" ht="18" customHeight="1">
      <c r="A36" s="7">
        <v>430</v>
      </c>
      <c r="B36" s="11"/>
      <c r="C36" s="12"/>
      <c r="D36" s="72" t="str">
        <f t="shared" si="0"/>
        <v/>
      </c>
      <c r="E36" s="74"/>
    </row>
    <row r="37" spans="1:5" ht="18" customHeight="1">
      <c r="A37" s="7">
        <v>431</v>
      </c>
      <c r="B37" s="11"/>
      <c r="C37" s="12"/>
      <c r="D37" s="72" t="str">
        <f t="shared" si="0"/>
        <v/>
      </c>
      <c r="E37" s="74"/>
    </row>
    <row r="38" spans="1:5" ht="18" customHeight="1">
      <c r="A38" s="7">
        <v>432</v>
      </c>
      <c r="B38" s="11"/>
      <c r="C38" s="12"/>
      <c r="D38" s="72" t="str">
        <f t="shared" si="0"/>
        <v/>
      </c>
      <c r="E38" s="74"/>
    </row>
    <row r="39" spans="1:5" ht="18" customHeight="1">
      <c r="A39" s="7">
        <v>433</v>
      </c>
      <c r="B39" s="11"/>
      <c r="C39" s="12"/>
      <c r="D39" s="72" t="str">
        <f t="shared" si="0"/>
        <v/>
      </c>
      <c r="E39" s="74"/>
    </row>
    <row r="40" spans="1:5" ht="18" customHeight="1">
      <c r="A40" s="7">
        <v>434</v>
      </c>
      <c r="B40" s="11"/>
      <c r="C40" s="12"/>
      <c r="D40" s="72" t="str">
        <f t="shared" si="0"/>
        <v/>
      </c>
      <c r="E40" s="74"/>
    </row>
    <row r="41" spans="1:5" ht="18" customHeight="1">
      <c r="A41" s="7">
        <v>435</v>
      </c>
      <c r="B41" s="11"/>
      <c r="C41" s="12"/>
      <c r="D41" s="72" t="str">
        <f t="shared" si="0"/>
        <v/>
      </c>
      <c r="E41" s="74"/>
    </row>
    <row r="42" spans="1:5" ht="18" customHeight="1">
      <c r="A42" s="7">
        <v>436</v>
      </c>
      <c r="B42" s="11"/>
      <c r="C42" s="12"/>
      <c r="D42" s="72" t="str">
        <f t="shared" si="0"/>
        <v/>
      </c>
      <c r="E42" s="74"/>
    </row>
    <row r="43" spans="1:5" ht="18" customHeight="1">
      <c r="A43" s="7">
        <v>437</v>
      </c>
      <c r="B43" s="11"/>
      <c r="C43" s="12"/>
      <c r="D43" s="72" t="str">
        <f t="shared" si="0"/>
        <v/>
      </c>
      <c r="E43" s="74"/>
    </row>
    <row r="44" spans="1:5" ht="18" customHeight="1">
      <c r="A44" s="7">
        <v>438</v>
      </c>
      <c r="B44" s="11"/>
      <c r="C44" s="12"/>
      <c r="D44" s="72" t="str">
        <f t="shared" si="0"/>
        <v/>
      </c>
      <c r="E44" s="74"/>
    </row>
    <row r="45" spans="1:5" ht="18" customHeight="1">
      <c r="A45" s="7">
        <v>439</v>
      </c>
      <c r="B45" s="11"/>
      <c r="C45" s="12"/>
      <c r="D45" s="72" t="str">
        <f t="shared" si="0"/>
        <v/>
      </c>
      <c r="E45" s="74"/>
    </row>
    <row r="46" spans="1:5" ht="18" customHeight="1">
      <c r="A46" s="7">
        <v>440</v>
      </c>
      <c r="B46" s="11"/>
      <c r="C46" s="12"/>
      <c r="D46" s="72" t="str">
        <f t="shared" si="0"/>
        <v/>
      </c>
      <c r="E46" s="74"/>
    </row>
    <row r="47" spans="1:5" ht="18" customHeight="1">
      <c r="A47" s="7">
        <v>441</v>
      </c>
      <c r="B47" s="11"/>
      <c r="C47" s="12"/>
      <c r="D47" s="72" t="str">
        <f t="shared" si="0"/>
        <v/>
      </c>
      <c r="E47" s="74"/>
    </row>
    <row r="48" spans="1:5" ht="18" customHeight="1">
      <c r="A48" s="7">
        <v>442</v>
      </c>
      <c r="B48" s="11"/>
      <c r="C48" s="12"/>
      <c r="D48" s="72" t="str">
        <f t="shared" si="0"/>
        <v/>
      </c>
      <c r="E48" s="74"/>
    </row>
    <row r="49" spans="1:5" ht="18" customHeight="1">
      <c r="A49" s="7">
        <v>443</v>
      </c>
      <c r="B49" s="11"/>
      <c r="C49" s="12"/>
      <c r="D49" s="72" t="str">
        <f t="shared" si="0"/>
        <v/>
      </c>
      <c r="E49" s="74"/>
    </row>
    <row r="50" spans="1:5" ht="18" customHeight="1">
      <c r="A50" s="7">
        <v>444</v>
      </c>
      <c r="B50" s="11"/>
      <c r="C50" s="12"/>
      <c r="D50" s="72" t="str">
        <f t="shared" si="0"/>
        <v/>
      </c>
      <c r="E50" s="74"/>
    </row>
    <row r="51" spans="1:5" ht="18" customHeight="1">
      <c r="A51" s="7">
        <v>445</v>
      </c>
      <c r="B51" s="11"/>
      <c r="C51" s="12"/>
      <c r="D51" s="72" t="str">
        <f t="shared" si="0"/>
        <v/>
      </c>
      <c r="E51" s="74"/>
    </row>
    <row r="52" spans="1:5" ht="18" customHeight="1">
      <c r="A52" s="7">
        <v>446</v>
      </c>
      <c r="B52" s="11"/>
      <c r="C52" s="12"/>
      <c r="D52" s="72" t="str">
        <f t="shared" si="0"/>
        <v/>
      </c>
      <c r="E52" s="74"/>
    </row>
    <row r="53" spans="1:5" ht="18" customHeight="1">
      <c r="A53" s="7">
        <v>447</v>
      </c>
      <c r="B53" s="11"/>
      <c r="C53" s="12"/>
      <c r="D53" s="72" t="str">
        <f t="shared" si="0"/>
        <v/>
      </c>
      <c r="E53" s="74"/>
    </row>
    <row r="54" spans="1:5" ht="18" customHeight="1">
      <c r="A54" s="7">
        <v>448</v>
      </c>
      <c r="B54" s="11"/>
      <c r="C54" s="12"/>
      <c r="D54" s="72" t="str">
        <f t="shared" si="0"/>
        <v/>
      </c>
      <c r="E54" s="74"/>
    </row>
    <row r="55" spans="1:5" ht="18" customHeight="1">
      <c r="A55" s="7">
        <v>449</v>
      </c>
      <c r="B55" s="11"/>
      <c r="C55" s="12"/>
      <c r="D55" s="72" t="str">
        <f t="shared" si="0"/>
        <v/>
      </c>
      <c r="E55" s="74"/>
    </row>
    <row r="56" spans="1:5" ht="18" customHeight="1">
      <c r="A56" s="7">
        <v>450</v>
      </c>
      <c r="B56" s="11"/>
      <c r="C56" s="12"/>
      <c r="D56" s="72" t="str">
        <f t="shared" si="0"/>
        <v/>
      </c>
      <c r="E56" s="74"/>
    </row>
    <row r="57" spans="1:5" ht="18" customHeight="1">
      <c r="A57" s="7">
        <v>451</v>
      </c>
      <c r="B57" s="11"/>
      <c r="C57" s="12"/>
      <c r="D57" s="72" t="str">
        <f t="shared" si="0"/>
        <v/>
      </c>
      <c r="E57" s="74"/>
    </row>
    <row r="58" spans="1:5" ht="18" customHeight="1">
      <c r="A58" s="7">
        <v>452</v>
      </c>
      <c r="B58" s="11"/>
      <c r="C58" s="12"/>
      <c r="D58" s="72" t="str">
        <f t="shared" si="0"/>
        <v/>
      </c>
      <c r="E58" s="74"/>
    </row>
    <row r="59" spans="1:5" ht="18" customHeight="1">
      <c r="A59" s="7">
        <v>453</v>
      </c>
      <c r="B59" s="11"/>
      <c r="C59" s="12"/>
      <c r="D59" s="72" t="str">
        <f t="shared" si="0"/>
        <v/>
      </c>
      <c r="E59" s="74"/>
    </row>
    <row r="60" spans="1:5" ht="18" customHeight="1">
      <c r="A60" s="7">
        <v>454</v>
      </c>
      <c r="B60" s="11"/>
      <c r="C60" s="12"/>
      <c r="D60" s="72" t="str">
        <f t="shared" si="0"/>
        <v/>
      </c>
      <c r="E60" s="74"/>
    </row>
    <row r="61" spans="1:5" ht="18" customHeight="1">
      <c r="A61" s="7">
        <v>455</v>
      </c>
      <c r="B61" s="11"/>
      <c r="C61" s="12"/>
      <c r="D61" s="72" t="str">
        <f t="shared" si="0"/>
        <v/>
      </c>
      <c r="E61" s="74"/>
    </row>
    <row r="62" spans="1:5" ht="18" customHeight="1">
      <c r="A62" s="7">
        <v>456</v>
      </c>
      <c r="B62" s="11"/>
      <c r="C62" s="12"/>
      <c r="D62" s="72" t="str">
        <f t="shared" si="0"/>
        <v/>
      </c>
      <c r="E62" s="74"/>
    </row>
    <row r="63" spans="1:5" ht="18" customHeight="1">
      <c r="A63" s="7">
        <v>457</v>
      </c>
      <c r="B63" s="11"/>
      <c r="C63" s="12"/>
      <c r="D63" s="72" t="str">
        <f t="shared" si="0"/>
        <v/>
      </c>
      <c r="E63" s="74"/>
    </row>
    <row r="64" spans="1:5" ht="18" customHeight="1">
      <c r="A64" s="7">
        <v>458</v>
      </c>
      <c r="B64" s="11"/>
      <c r="C64" s="12"/>
      <c r="D64" s="72" t="str">
        <f t="shared" si="0"/>
        <v/>
      </c>
      <c r="E64" s="74"/>
    </row>
    <row r="65" spans="1:5" ht="18" customHeight="1">
      <c r="A65" s="7">
        <v>459</v>
      </c>
      <c r="B65" s="11"/>
      <c r="C65" s="12"/>
      <c r="D65" s="72" t="str">
        <f t="shared" si="0"/>
        <v/>
      </c>
      <c r="E65" s="74"/>
    </row>
    <row r="66" spans="1:5" ht="18" customHeight="1">
      <c r="A66" s="7">
        <v>460</v>
      </c>
      <c r="B66" s="11"/>
      <c r="C66" s="12"/>
      <c r="D66" s="72" t="str">
        <f t="shared" si="0"/>
        <v/>
      </c>
      <c r="E66" s="74"/>
    </row>
    <row r="67" spans="1:5" ht="18" customHeight="1">
      <c r="A67" s="7">
        <v>461</v>
      </c>
      <c r="B67" s="11"/>
      <c r="C67" s="12"/>
      <c r="D67" s="72" t="str">
        <f t="shared" si="0"/>
        <v/>
      </c>
      <c r="E67" s="74"/>
    </row>
    <row r="68" spans="1:5" ht="18" customHeight="1">
      <c r="A68" s="7">
        <v>462</v>
      </c>
      <c r="B68" s="11"/>
      <c r="C68" s="12"/>
      <c r="D68" s="72" t="str">
        <f t="shared" si="0"/>
        <v/>
      </c>
      <c r="E68" s="74"/>
    </row>
    <row r="69" spans="1:5" ht="18" customHeight="1">
      <c r="A69" s="7">
        <v>463</v>
      </c>
      <c r="B69" s="11"/>
      <c r="C69" s="12"/>
      <c r="D69" s="72" t="str">
        <f t="shared" si="0"/>
        <v/>
      </c>
      <c r="E69" s="74"/>
    </row>
    <row r="70" spans="1:5" ht="18" customHeight="1">
      <c r="A70" s="7">
        <v>464</v>
      </c>
      <c r="B70" s="11"/>
      <c r="C70" s="12"/>
      <c r="D70" s="72" t="str">
        <f t="shared" si="0"/>
        <v/>
      </c>
      <c r="E70" s="74"/>
    </row>
    <row r="71" spans="1:5" ht="18" customHeight="1">
      <c r="A71" s="7">
        <v>465</v>
      </c>
      <c r="B71" s="11"/>
      <c r="C71" s="12"/>
      <c r="D71" s="72" t="str">
        <f t="shared" ref="D71:D104" si="1">IF(ISTEXT(B71),$D$6,"")</f>
        <v/>
      </c>
      <c r="E71" s="74"/>
    </row>
    <row r="72" spans="1:5" ht="18" customHeight="1">
      <c r="A72" s="7">
        <v>466</v>
      </c>
      <c r="B72" s="11"/>
      <c r="C72" s="12"/>
      <c r="D72" s="72" t="str">
        <f t="shared" si="1"/>
        <v/>
      </c>
      <c r="E72" s="74"/>
    </row>
    <row r="73" spans="1:5" ht="18" customHeight="1">
      <c r="A73" s="7">
        <v>467</v>
      </c>
      <c r="B73" s="11"/>
      <c r="C73" s="12"/>
      <c r="D73" s="72" t="str">
        <f t="shared" si="1"/>
        <v/>
      </c>
      <c r="E73" s="74"/>
    </row>
    <row r="74" spans="1:5" ht="18" customHeight="1">
      <c r="A74" s="7">
        <v>468</v>
      </c>
      <c r="B74" s="11"/>
      <c r="C74" s="12"/>
      <c r="D74" s="72" t="str">
        <f t="shared" si="1"/>
        <v/>
      </c>
      <c r="E74" s="74"/>
    </row>
    <row r="75" spans="1:5" ht="18" customHeight="1">
      <c r="A75" s="7">
        <v>469</v>
      </c>
      <c r="B75" s="11"/>
      <c r="C75" s="12"/>
      <c r="D75" s="72" t="str">
        <f t="shared" si="1"/>
        <v/>
      </c>
      <c r="E75" s="74"/>
    </row>
    <row r="76" spans="1:5" ht="18" customHeight="1">
      <c r="A76" s="7">
        <v>470</v>
      </c>
      <c r="B76" s="11"/>
      <c r="C76" s="12"/>
      <c r="D76" s="72" t="str">
        <f t="shared" si="1"/>
        <v/>
      </c>
      <c r="E76" s="74"/>
    </row>
    <row r="77" spans="1:5" ht="18" customHeight="1">
      <c r="A77" s="7">
        <v>471</v>
      </c>
      <c r="B77" s="11"/>
      <c r="C77" s="12"/>
      <c r="D77" s="72" t="str">
        <f t="shared" si="1"/>
        <v/>
      </c>
      <c r="E77" s="74"/>
    </row>
    <row r="78" spans="1:5" ht="18" customHeight="1">
      <c r="A78" s="7">
        <v>472</v>
      </c>
      <c r="B78" s="11"/>
      <c r="C78" s="12"/>
      <c r="D78" s="72" t="str">
        <f t="shared" si="1"/>
        <v/>
      </c>
      <c r="E78" s="74"/>
    </row>
    <row r="79" spans="1:5" ht="18" customHeight="1">
      <c r="A79" s="7">
        <v>473</v>
      </c>
      <c r="B79" s="11"/>
      <c r="C79" s="12"/>
      <c r="D79" s="72" t="str">
        <f t="shared" si="1"/>
        <v/>
      </c>
      <c r="E79" s="74"/>
    </row>
    <row r="80" spans="1:5" ht="18" customHeight="1">
      <c r="A80" s="7">
        <v>474</v>
      </c>
      <c r="B80" s="11"/>
      <c r="C80" s="12"/>
      <c r="D80" s="72" t="str">
        <f t="shared" si="1"/>
        <v/>
      </c>
      <c r="E80" s="74"/>
    </row>
    <row r="81" spans="1:5" ht="18" customHeight="1">
      <c r="A81" s="7">
        <v>475</v>
      </c>
      <c r="B81" s="11"/>
      <c r="C81" s="12"/>
      <c r="D81" s="72" t="str">
        <f t="shared" si="1"/>
        <v/>
      </c>
      <c r="E81" s="74"/>
    </row>
    <row r="82" spans="1:5" ht="18" customHeight="1">
      <c r="A82" s="7">
        <v>476</v>
      </c>
      <c r="B82" s="11"/>
      <c r="C82" s="12"/>
      <c r="D82" s="72" t="str">
        <f t="shared" si="1"/>
        <v/>
      </c>
      <c r="E82" s="74"/>
    </row>
    <row r="83" spans="1:5" ht="18" customHeight="1">
      <c r="A83" s="7">
        <v>477</v>
      </c>
      <c r="B83" s="11"/>
      <c r="C83" s="12"/>
      <c r="D83" s="72" t="str">
        <f t="shared" si="1"/>
        <v/>
      </c>
      <c r="E83" s="74"/>
    </row>
    <row r="84" spans="1:5" ht="18" customHeight="1">
      <c r="A84" s="7">
        <v>478</v>
      </c>
      <c r="B84" s="11"/>
      <c r="C84" s="12"/>
      <c r="D84" s="72" t="str">
        <f t="shared" si="1"/>
        <v/>
      </c>
      <c r="E84" s="74"/>
    </row>
    <row r="85" spans="1:5" ht="18" customHeight="1">
      <c r="A85" s="7">
        <v>479</v>
      </c>
      <c r="B85" s="11"/>
      <c r="C85" s="12"/>
      <c r="D85" s="72" t="str">
        <f t="shared" si="1"/>
        <v/>
      </c>
      <c r="E85" s="74"/>
    </row>
    <row r="86" spans="1:5" ht="18" customHeight="1">
      <c r="A86" s="7">
        <v>480</v>
      </c>
      <c r="B86" s="11"/>
      <c r="C86" s="12"/>
      <c r="D86" s="72" t="str">
        <f t="shared" si="1"/>
        <v/>
      </c>
      <c r="E86" s="74"/>
    </row>
    <row r="87" spans="1:5" ht="18" customHeight="1">
      <c r="A87" s="7">
        <v>481</v>
      </c>
      <c r="B87" s="11"/>
      <c r="C87" s="12"/>
      <c r="D87" s="72" t="str">
        <f t="shared" si="1"/>
        <v/>
      </c>
      <c r="E87" s="74"/>
    </row>
    <row r="88" spans="1:5" ht="18" customHeight="1">
      <c r="A88" s="7">
        <v>482</v>
      </c>
      <c r="B88" s="11"/>
      <c r="C88" s="12"/>
      <c r="D88" s="72" t="str">
        <f t="shared" si="1"/>
        <v/>
      </c>
      <c r="E88" s="74"/>
    </row>
    <row r="89" spans="1:5" ht="18" customHeight="1">
      <c r="A89" s="7">
        <v>483</v>
      </c>
      <c r="B89" s="11"/>
      <c r="C89" s="12"/>
      <c r="D89" s="72" t="str">
        <f t="shared" si="1"/>
        <v/>
      </c>
      <c r="E89" s="74"/>
    </row>
    <row r="90" spans="1:5" ht="18" customHeight="1">
      <c r="A90" s="7">
        <v>484</v>
      </c>
      <c r="B90" s="11"/>
      <c r="C90" s="12"/>
      <c r="D90" s="72" t="str">
        <f t="shared" si="1"/>
        <v/>
      </c>
      <c r="E90" s="74"/>
    </row>
    <row r="91" spans="1:5" ht="18" customHeight="1">
      <c r="A91" s="7">
        <v>485</v>
      </c>
      <c r="B91" s="11"/>
      <c r="C91" s="12"/>
      <c r="D91" s="72" t="str">
        <f t="shared" si="1"/>
        <v/>
      </c>
      <c r="E91" s="74"/>
    </row>
    <row r="92" spans="1:5" ht="18" customHeight="1">
      <c r="A92" s="7">
        <v>486</v>
      </c>
      <c r="B92" s="11"/>
      <c r="C92" s="12"/>
      <c r="D92" s="72" t="str">
        <f t="shared" si="1"/>
        <v/>
      </c>
      <c r="E92" s="74"/>
    </row>
    <row r="93" spans="1:5" ht="18" customHeight="1">
      <c r="A93" s="7">
        <v>487</v>
      </c>
      <c r="B93" s="11"/>
      <c r="C93" s="12"/>
      <c r="D93" s="72" t="str">
        <f t="shared" si="1"/>
        <v/>
      </c>
      <c r="E93" s="74"/>
    </row>
    <row r="94" spans="1:5" ht="18" customHeight="1">
      <c r="A94" s="7">
        <v>488</v>
      </c>
      <c r="B94" s="11"/>
      <c r="C94" s="12"/>
      <c r="D94" s="72" t="str">
        <f t="shared" si="1"/>
        <v/>
      </c>
      <c r="E94" s="74"/>
    </row>
    <row r="95" spans="1:5" ht="18" customHeight="1">
      <c r="A95" s="7">
        <v>489</v>
      </c>
      <c r="B95" s="11"/>
      <c r="C95" s="12"/>
      <c r="D95" s="72" t="str">
        <f t="shared" si="1"/>
        <v/>
      </c>
      <c r="E95" s="74"/>
    </row>
    <row r="96" spans="1:5" ht="18" customHeight="1">
      <c r="A96" s="7">
        <v>490</v>
      </c>
      <c r="B96" s="11"/>
      <c r="C96" s="12"/>
      <c r="D96" s="72" t="str">
        <f t="shared" si="1"/>
        <v/>
      </c>
      <c r="E96" s="74"/>
    </row>
    <row r="97" spans="1:8" ht="18" customHeight="1">
      <c r="A97" s="7">
        <v>491</v>
      </c>
      <c r="B97" s="11"/>
      <c r="C97" s="12"/>
      <c r="D97" s="72" t="str">
        <f t="shared" si="1"/>
        <v/>
      </c>
      <c r="E97" s="74"/>
    </row>
    <row r="98" spans="1:8" ht="18" customHeight="1">
      <c r="A98" s="7">
        <v>492</v>
      </c>
      <c r="B98" s="11"/>
      <c r="C98" s="12"/>
      <c r="D98" s="72" t="str">
        <f t="shared" si="1"/>
        <v/>
      </c>
      <c r="E98" s="74"/>
    </row>
    <row r="99" spans="1:8" ht="18" customHeight="1">
      <c r="A99" s="7">
        <v>493</v>
      </c>
      <c r="B99" s="11"/>
      <c r="C99" s="12"/>
      <c r="D99" s="72" t="str">
        <f t="shared" si="1"/>
        <v/>
      </c>
      <c r="E99" s="74"/>
    </row>
    <row r="100" spans="1:8" ht="18" customHeight="1">
      <c r="A100" s="7">
        <v>494</v>
      </c>
      <c r="B100" s="11"/>
      <c r="C100" s="12"/>
      <c r="D100" s="72" t="str">
        <f t="shared" si="1"/>
        <v/>
      </c>
      <c r="E100" s="74"/>
    </row>
    <row r="101" spans="1:8" ht="18" customHeight="1">
      <c r="A101" s="7">
        <v>495</v>
      </c>
      <c r="B101" s="11"/>
      <c r="C101" s="12"/>
      <c r="D101" s="72" t="str">
        <f t="shared" si="1"/>
        <v/>
      </c>
      <c r="E101" s="74"/>
    </row>
    <row r="102" spans="1:8" ht="18" customHeight="1">
      <c r="A102" s="7">
        <v>496</v>
      </c>
      <c r="B102" s="11"/>
      <c r="C102" s="12"/>
      <c r="D102" s="72" t="str">
        <f t="shared" si="1"/>
        <v/>
      </c>
      <c r="E102" s="74"/>
    </row>
    <row r="103" spans="1:8" ht="18" customHeight="1">
      <c r="A103" s="7">
        <v>497</v>
      </c>
      <c r="B103" s="11"/>
      <c r="C103" s="12"/>
      <c r="D103" s="72" t="str">
        <f t="shared" si="1"/>
        <v/>
      </c>
      <c r="E103" s="74"/>
    </row>
    <row r="104" spans="1:8" ht="18" customHeight="1">
      <c r="A104" s="7">
        <v>498</v>
      </c>
      <c r="B104" s="11"/>
      <c r="C104" s="12"/>
      <c r="D104" s="72" t="str">
        <f t="shared" si="1"/>
        <v/>
      </c>
      <c r="E104" s="74"/>
    </row>
    <row r="105" spans="1:8" ht="18" customHeight="1">
      <c r="A105" s="7">
        <v>499</v>
      </c>
      <c r="B105" s="11"/>
      <c r="C105" s="12"/>
      <c r="D105" s="72" t="str">
        <f>IF(ISTEXT(B105),$D$6,"")</f>
        <v/>
      </c>
      <c r="E105" s="74"/>
    </row>
    <row r="106" spans="1:8" ht="18" customHeight="1" thickBot="1">
      <c r="A106" s="15">
        <v>500</v>
      </c>
      <c r="B106" s="11"/>
      <c r="C106" s="16"/>
      <c r="D106" s="69" t="str">
        <f>IF(ISTEXT(B106),$D$6,"")</f>
        <v/>
      </c>
      <c r="E106" s="71"/>
    </row>
    <row r="107" spans="1:8" ht="25.5" customHeight="1" thickTop="1" thickBot="1">
      <c r="A107" s="91" t="str">
        <f>"支援金請求額"&amp;A2</f>
        <v>支援金請求額（401台～500台）</v>
      </c>
      <c r="B107" s="92"/>
      <c r="C107" s="21"/>
      <c r="D107" s="93">
        <f>SUM(D7:E106)</f>
        <v>0</v>
      </c>
      <c r="E107" s="94"/>
      <c r="G107" s="1" t="s">
        <v>15</v>
      </c>
      <c r="H107" s="1">
        <f>SUMPRODUCT((ISTEXT(B7:B106)*1))</f>
        <v>0</v>
      </c>
    </row>
  </sheetData>
  <sheetProtection insertRows="0"/>
  <protectedRanges>
    <protectedRange sqref="B7:B106" name="範囲1"/>
  </protectedRanges>
  <mergeCells count="105">
    <mergeCell ref="D10:E10"/>
    <mergeCell ref="D11:E11"/>
    <mergeCell ref="D12:E12"/>
    <mergeCell ref="D13:E13"/>
    <mergeCell ref="D14:E14"/>
    <mergeCell ref="D15:E15"/>
    <mergeCell ref="A1:E1"/>
    <mergeCell ref="D5:E5"/>
    <mergeCell ref="D6:E6"/>
    <mergeCell ref="D7:E7"/>
    <mergeCell ref="D8:E8"/>
    <mergeCell ref="D9:E9"/>
    <mergeCell ref="D22:E22"/>
    <mergeCell ref="D23:E23"/>
    <mergeCell ref="D24:E24"/>
    <mergeCell ref="D25:E25"/>
    <mergeCell ref="D26:E26"/>
    <mergeCell ref="D27:E27"/>
    <mergeCell ref="D16:E16"/>
    <mergeCell ref="D17:E17"/>
    <mergeCell ref="D18:E18"/>
    <mergeCell ref="D19:E19"/>
    <mergeCell ref="D20:E20"/>
    <mergeCell ref="D21:E21"/>
    <mergeCell ref="D34:E34"/>
    <mergeCell ref="D35:E35"/>
    <mergeCell ref="D36:E36"/>
    <mergeCell ref="D37:E37"/>
    <mergeCell ref="D38:E38"/>
    <mergeCell ref="D39:E39"/>
    <mergeCell ref="D28:E28"/>
    <mergeCell ref="D29:E29"/>
    <mergeCell ref="D30:E30"/>
    <mergeCell ref="D31:E31"/>
    <mergeCell ref="D32:E32"/>
    <mergeCell ref="D33:E33"/>
    <mergeCell ref="D46:E46"/>
    <mergeCell ref="D47:E47"/>
    <mergeCell ref="D48:E48"/>
    <mergeCell ref="D49:E49"/>
    <mergeCell ref="D50:E50"/>
    <mergeCell ref="D51:E51"/>
    <mergeCell ref="D40:E40"/>
    <mergeCell ref="D41:E41"/>
    <mergeCell ref="D42:E42"/>
    <mergeCell ref="D43:E43"/>
    <mergeCell ref="D44:E44"/>
    <mergeCell ref="D45:E45"/>
    <mergeCell ref="D58:E58"/>
    <mergeCell ref="D59:E59"/>
    <mergeCell ref="D60:E60"/>
    <mergeCell ref="D61:E61"/>
    <mergeCell ref="D62:E62"/>
    <mergeCell ref="D63:E63"/>
    <mergeCell ref="D52:E52"/>
    <mergeCell ref="D53:E53"/>
    <mergeCell ref="D54:E54"/>
    <mergeCell ref="D55:E55"/>
    <mergeCell ref="D56:E56"/>
    <mergeCell ref="D57:E57"/>
    <mergeCell ref="D70:E70"/>
    <mergeCell ref="D71:E71"/>
    <mergeCell ref="D72:E72"/>
    <mergeCell ref="D73:E73"/>
    <mergeCell ref="D74:E74"/>
    <mergeCell ref="D75:E75"/>
    <mergeCell ref="D64:E64"/>
    <mergeCell ref="D65:E65"/>
    <mergeCell ref="D66:E66"/>
    <mergeCell ref="D67:E67"/>
    <mergeCell ref="D68:E68"/>
    <mergeCell ref="D69:E69"/>
    <mergeCell ref="D82:E82"/>
    <mergeCell ref="D83:E83"/>
    <mergeCell ref="D84:E84"/>
    <mergeCell ref="D85:E85"/>
    <mergeCell ref="D86:E86"/>
    <mergeCell ref="D87:E87"/>
    <mergeCell ref="D76:E76"/>
    <mergeCell ref="D77:E77"/>
    <mergeCell ref="D78:E78"/>
    <mergeCell ref="D79:E79"/>
    <mergeCell ref="D80:E80"/>
    <mergeCell ref="D81:E81"/>
    <mergeCell ref="D94:E94"/>
    <mergeCell ref="D95:E95"/>
    <mergeCell ref="D96:E96"/>
    <mergeCell ref="D97:E97"/>
    <mergeCell ref="D98:E98"/>
    <mergeCell ref="D99:E99"/>
    <mergeCell ref="D88:E88"/>
    <mergeCell ref="D89:E89"/>
    <mergeCell ref="D90:E90"/>
    <mergeCell ref="D91:E91"/>
    <mergeCell ref="D92:E92"/>
    <mergeCell ref="D93:E93"/>
    <mergeCell ref="D106:E106"/>
    <mergeCell ref="A107:B107"/>
    <mergeCell ref="D107:E107"/>
    <mergeCell ref="D100:E100"/>
    <mergeCell ref="D101:E101"/>
    <mergeCell ref="D102:E102"/>
    <mergeCell ref="D103:E103"/>
    <mergeCell ref="D104:E104"/>
    <mergeCell ref="D105:E105"/>
  </mergeCells>
  <phoneticPr fontId="2"/>
  <conditionalFormatting sqref="C56:C58 C8:C52">
    <cfRule type="duplicateValues" dxfId="10" priority="7"/>
  </conditionalFormatting>
  <conditionalFormatting sqref="C53:C55">
    <cfRule type="duplicateValues" dxfId="9" priority="8"/>
  </conditionalFormatting>
  <conditionalFormatting sqref="C59:C106">
    <cfRule type="duplicateValues" dxfId="8" priority="9"/>
  </conditionalFormatting>
  <conditionalFormatting sqref="B6:C6 C59:C106">
    <cfRule type="duplicateValues" dxfId="7" priority="10"/>
  </conditionalFormatting>
  <conditionalFormatting sqref="B6:C6 C8:C106">
    <cfRule type="duplicateValues" dxfId="6" priority="11"/>
  </conditionalFormatting>
  <conditionalFormatting sqref="C7">
    <cfRule type="duplicateValues" dxfId="5" priority="4"/>
  </conditionalFormatting>
  <conditionalFormatting sqref="C7">
    <cfRule type="duplicateValues" dxfId="4" priority="5"/>
  </conditionalFormatting>
  <conditionalFormatting sqref="C7">
    <cfRule type="duplicateValues" dxfId="3" priority="6"/>
  </conditionalFormatting>
  <conditionalFormatting sqref="B7:B106">
    <cfRule type="duplicateValues" dxfId="2" priority="1"/>
  </conditionalFormatting>
  <conditionalFormatting sqref="B7:B106">
    <cfRule type="duplicateValues" dxfId="1" priority="2"/>
  </conditionalFormatting>
  <conditionalFormatting sqref="B7:B106">
    <cfRule type="duplicateValues" dxfId="0" priority="3"/>
  </conditionalFormatting>
  <dataValidations count="1">
    <dataValidation type="textLength" errorStyle="warning" allowBlank="1" showInputMessage="1" showErrorMessage="1" errorTitle="自動車登録番号を御確認ください。" error="「自動車登録番号」の入力内容に誤りがないか御確認ください。" sqref="B7:C7 B8:B106" xr:uid="{C48DE571-A4E4-4994-8242-DCF6584ACE91}">
      <formula1>4</formula1>
      <formula2>13</formula2>
    </dataValidation>
  </dataValidations>
  <pageMargins left="0.70866141732283472" right="0.70866141732283472" top="0.74803149606299213" bottom="0.74803149606299213" header="0.31496062992125984" footer="0.31496062992125984"/>
  <pageSetup paperSize="9" fitToHeight="0" orientation="portrait" r:id="rId1"/>
  <colBreaks count="1" manualBreakCount="1">
    <brk id="5"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3E4F32-2273-4E58-BCF3-C6A3C5B18336}">
  <dimension ref="B2:C6"/>
  <sheetViews>
    <sheetView workbookViewId="0">
      <selection activeCell="D15" sqref="D15"/>
    </sheetView>
  </sheetViews>
  <sheetFormatPr defaultRowHeight="13.5"/>
  <cols>
    <col min="2" max="2" width="25.375" bestFit="1" customWidth="1"/>
    <col min="3" max="3" width="28.25" bestFit="1" customWidth="1"/>
  </cols>
  <sheetData>
    <row r="2" spans="2:3">
      <c r="B2" t="s">
        <v>6</v>
      </c>
      <c r="C2">
        <v>40000</v>
      </c>
    </row>
    <row r="3" spans="2:3">
      <c r="B3" t="s">
        <v>7</v>
      </c>
      <c r="C3">
        <v>5000</v>
      </c>
    </row>
    <row r="4" spans="2:3">
      <c r="B4" t="s">
        <v>8</v>
      </c>
      <c r="C4">
        <v>5000</v>
      </c>
    </row>
    <row r="5" spans="2:3">
      <c r="B5" t="s">
        <v>94</v>
      </c>
      <c r="C5">
        <v>5000</v>
      </c>
    </row>
    <row r="6" spans="2:3">
      <c r="B6" t="s">
        <v>95</v>
      </c>
      <c r="C6">
        <v>5000</v>
      </c>
    </row>
  </sheetData>
  <sheetProtection selectLockedCells="1" selectUnlockedCells="1"/>
  <phoneticPr fontId="2"/>
  <pageMargins left="0.7" right="0.7" top="0.75" bottom="0.75" header="0.3" footer="0.3"/>
  <pageSetup paperSize="9" orientation="landscape" copies="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4BEB06-D6EB-4407-8DBC-FF7C70172D94}">
  <dimension ref="B1:G501"/>
  <sheetViews>
    <sheetView showZeros="0" topLeftCell="A144" workbookViewId="0">
      <selection activeCell="B7" sqref="B7"/>
    </sheetView>
  </sheetViews>
  <sheetFormatPr defaultRowHeight="13.5"/>
  <cols>
    <col min="1" max="1" width="3.5" customWidth="1"/>
    <col min="3" max="3" width="19.125" bestFit="1" customWidth="1"/>
    <col min="6" max="6" width="11.125" bestFit="1" customWidth="1"/>
  </cols>
  <sheetData>
    <row r="1" spans="2:7">
      <c r="B1" t="s">
        <v>18</v>
      </c>
      <c r="C1" t="s">
        <v>19</v>
      </c>
      <c r="D1" t="s">
        <v>20</v>
      </c>
      <c r="F1" t="s">
        <v>22</v>
      </c>
      <c r="G1" t="s">
        <v>21</v>
      </c>
    </row>
    <row r="2" spans="2:7">
      <c r="B2">
        <v>1</v>
      </c>
      <c r="C2">
        <f>'計算シート①（～100台）'!B12</f>
        <v>0</v>
      </c>
      <c r="D2">
        <f>IF(C2=0,0,COUNTIF($C$2:C2,C2))</f>
        <v>0</v>
      </c>
      <c r="F2">
        <f>COUNTIF(D2:D501,"&gt;1")</f>
        <v>0</v>
      </c>
      <c r="G2" s="28" t="str">
        <f>IF(F2&gt;0,"NG","OK")</f>
        <v>OK</v>
      </c>
    </row>
    <row r="3" spans="2:7">
      <c r="B3">
        <v>2</v>
      </c>
      <c r="C3">
        <f>'計算シート①（～100台）'!B13</f>
        <v>0</v>
      </c>
      <c r="D3">
        <f>IF(C3=0,0,COUNTIF($C$2:C3,C3))</f>
        <v>0</v>
      </c>
    </row>
    <row r="4" spans="2:7">
      <c r="B4">
        <v>3</v>
      </c>
      <c r="C4">
        <f>'計算シート①（～100台）'!B14</f>
        <v>0</v>
      </c>
      <c r="D4">
        <f>IF(C4=0,0,COUNTIF($C$2:C4,C4))</f>
        <v>0</v>
      </c>
    </row>
    <row r="5" spans="2:7">
      <c r="B5">
        <v>4</v>
      </c>
      <c r="C5">
        <f>'計算シート①（～100台）'!B15</f>
        <v>0</v>
      </c>
      <c r="D5">
        <f>IF(C5=0,0,COUNTIF($C$2:C5,C5))</f>
        <v>0</v>
      </c>
    </row>
    <row r="6" spans="2:7">
      <c r="B6">
        <v>5</v>
      </c>
      <c r="C6">
        <f>'計算シート①（～100台）'!B16</f>
        <v>0</v>
      </c>
      <c r="D6">
        <f>IF(C6=0,0,COUNTIF($C$2:C6,C6))</f>
        <v>0</v>
      </c>
    </row>
    <row r="7" spans="2:7">
      <c r="B7">
        <v>6</v>
      </c>
      <c r="C7">
        <f>'計算シート①（～100台）'!B17</f>
        <v>0</v>
      </c>
      <c r="D7">
        <f>IF(C7=0,0,COUNTIF($C$2:C7,C7))</f>
        <v>0</v>
      </c>
    </row>
    <row r="8" spans="2:7">
      <c r="B8">
        <v>7</v>
      </c>
      <c r="C8">
        <f>'計算シート①（～100台）'!B18</f>
        <v>0</v>
      </c>
      <c r="D8">
        <f>IF(C8=0,0,COUNTIF($C$2:C8,C8))</f>
        <v>0</v>
      </c>
    </row>
    <row r="9" spans="2:7">
      <c r="B9">
        <v>8</v>
      </c>
      <c r="C9">
        <f>'計算シート①（～100台）'!B19</f>
        <v>0</v>
      </c>
      <c r="D9">
        <f>IF(C9=0,0,COUNTIF($C$2:C9,C9))</f>
        <v>0</v>
      </c>
    </row>
    <row r="10" spans="2:7">
      <c r="B10">
        <v>9</v>
      </c>
      <c r="C10">
        <f>'計算シート①（～100台）'!B20</f>
        <v>0</v>
      </c>
      <c r="D10">
        <f>IF(C10=0,0,COUNTIF($C$2:C10,C10))</f>
        <v>0</v>
      </c>
    </row>
    <row r="11" spans="2:7">
      <c r="B11">
        <v>10</v>
      </c>
      <c r="C11">
        <f>'計算シート①（～100台）'!B21</f>
        <v>0</v>
      </c>
      <c r="D11">
        <f>IF(C11=0,0,COUNTIF($C$2:C11,C11))</f>
        <v>0</v>
      </c>
    </row>
    <row r="12" spans="2:7">
      <c r="B12">
        <v>11</v>
      </c>
      <c r="C12">
        <f>'計算シート①（～100台）'!B22</f>
        <v>0</v>
      </c>
      <c r="D12">
        <f>IF(C12=0,0,COUNTIF($C$2:C12,C12))</f>
        <v>0</v>
      </c>
    </row>
    <row r="13" spans="2:7">
      <c r="B13">
        <v>12</v>
      </c>
      <c r="C13">
        <f>'計算シート①（～100台）'!B23</f>
        <v>0</v>
      </c>
      <c r="D13">
        <f>IF(C13=0,0,COUNTIF($C$2:C13,C13))</f>
        <v>0</v>
      </c>
    </row>
    <row r="14" spans="2:7">
      <c r="B14">
        <v>13</v>
      </c>
      <c r="C14">
        <f>'計算シート①（～100台）'!B24</f>
        <v>0</v>
      </c>
      <c r="D14">
        <f>IF(C14=0,0,COUNTIF($C$2:C14,C14))</f>
        <v>0</v>
      </c>
    </row>
    <row r="15" spans="2:7">
      <c r="B15">
        <v>14</v>
      </c>
      <c r="C15">
        <f>'計算シート①（～100台）'!B25</f>
        <v>0</v>
      </c>
      <c r="D15">
        <f>IF(C15=0,0,COUNTIF($C$2:C15,C15))</f>
        <v>0</v>
      </c>
    </row>
    <row r="16" spans="2:7">
      <c r="B16">
        <v>15</v>
      </c>
      <c r="C16">
        <f>'計算シート①（～100台）'!B26</f>
        <v>0</v>
      </c>
      <c r="D16">
        <f>IF(C16=0,0,COUNTIF($C$2:C16,C16))</f>
        <v>0</v>
      </c>
    </row>
    <row r="17" spans="2:4">
      <c r="B17">
        <v>16</v>
      </c>
      <c r="C17">
        <f>VLOOKUP(B17,'計算シート①（～100台）'!$A$12:$B$111,2,0)</f>
        <v>0</v>
      </c>
      <c r="D17">
        <f>IF(C17=0,0,COUNTIF($C$2:C17,C17))</f>
        <v>0</v>
      </c>
    </row>
    <row r="18" spans="2:4">
      <c r="B18">
        <v>17</v>
      </c>
      <c r="C18">
        <f>VLOOKUP(B18,'計算シート①（～100台）'!$A$12:$B$111,2,0)</f>
        <v>0</v>
      </c>
      <c r="D18">
        <f>IF(C18=0,0,COUNTIF($C$2:C18,C18))</f>
        <v>0</v>
      </c>
    </row>
    <row r="19" spans="2:4">
      <c r="B19">
        <v>18</v>
      </c>
      <c r="C19">
        <f>VLOOKUP(B19,'計算シート①（～100台）'!$A$12:$B$111,2,0)</f>
        <v>0</v>
      </c>
      <c r="D19">
        <f>IF(C19=0,0,COUNTIF($C$2:C19,C19))</f>
        <v>0</v>
      </c>
    </row>
    <row r="20" spans="2:4">
      <c r="B20">
        <v>19</v>
      </c>
      <c r="C20">
        <f>VLOOKUP(B20,'計算シート①（～100台）'!$A$12:$B$111,2,0)</f>
        <v>0</v>
      </c>
      <c r="D20">
        <f>IF(C20=0,0,COUNTIF($C$2:C20,C20))</f>
        <v>0</v>
      </c>
    </row>
    <row r="21" spans="2:4">
      <c r="B21">
        <v>20</v>
      </c>
      <c r="C21">
        <f>VLOOKUP(B21,'計算シート①（～100台）'!$A$12:$B$111,2,0)</f>
        <v>0</v>
      </c>
      <c r="D21">
        <f>IF(C21=0,0,COUNTIF($C$2:C21,C21))</f>
        <v>0</v>
      </c>
    </row>
    <row r="22" spans="2:4">
      <c r="B22">
        <v>21</v>
      </c>
      <c r="C22">
        <f>VLOOKUP(B22,'計算シート①（～100台）'!$A$12:$B$111,2,0)</f>
        <v>0</v>
      </c>
      <c r="D22">
        <f>IF(C22=0,0,COUNTIF($C$2:C22,C22))</f>
        <v>0</v>
      </c>
    </row>
    <row r="23" spans="2:4">
      <c r="B23">
        <v>22</v>
      </c>
      <c r="C23">
        <f>VLOOKUP(B23,'計算シート①（～100台）'!$A$12:$B$111,2,0)</f>
        <v>0</v>
      </c>
      <c r="D23">
        <f>IF(C23=0,0,COUNTIF($C$2:C23,C23))</f>
        <v>0</v>
      </c>
    </row>
    <row r="24" spans="2:4">
      <c r="B24">
        <v>23</v>
      </c>
      <c r="C24">
        <f>VLOOKUP(B24,'計算シート①（～100台）'!$A$12:$B$111,2,0)</f>
        <v>0</v>
      </c>
      <c r="D24">
        <f>IF(C24=0,0,COUNTIF($C$2:C24,C24))</f>
        <v>0</v>
      </c>
    </row>
    <row r="25" spans="2:4">
      <c r="B25">
        <v>24</v>
      </c>
      <c r="C25">
        <f>VLOOKUP(B25,'計算シート①（～100台）'!$A$12:$B$111,2,0)</f>
        <v>0</v>
      </c>
      <c r="D25">
        <f>IF(C25=0,0,COUNTIF($C$2:C25,C25))</f>
        <v>0</v>
      </c>
    </row>
    <row r="26" spans="2:4">
      <c r="B26">
        <v>25</v>
      </c>
      <c r="C26">
        <f>VLOOKUP(B26,'計算シート①（～100台）'!$A$12:$B$111,2,0)</f>
        <v>0</v>
      </c>
      <c r="D26">
        <f>IF(C26=0,0,COUNTIF($C$2:C26,C26))</f>
        <v>0</v>
      </c>
    </row>
    <row r="27" spans="2:4">
      <c r="B27">
        <v>26</v>
      </c>
      <c r="C27">
        <f>VLOOKUP(B27,'計算シート①（～100台）'!$A$12:$B$111,2,0)</f>
        <v>0</v>
      </c>
      <c r="D27">
        <f>IF(C27=0,0,COUNTIF($C$2:C27,C27))</f>
        <v>0</v>
      </c>
    </row>
    <row r="28" spans="2:4">
      <c r="B28">
        <v>27</v>
      </c>
      <c r="C28">
        <f>VLOOKUP(B28,'計算シート①（～100台）'!$A$12:$B$111,2,0)</f>
        <v>0</v>
      </c>
      <c r="D28">
        <f>IF(C28=0,0,COUNTIF($C$2:C28,C28))</f>
        <v>0</v>
      </c>
    </row>
    <row r="29" spans="2:4">
      <c r="B29">
        <v>28</v>
      </c>
      <c r="C29">
        <f>VLOOKUP(B29,'計算シート①（～100台）'!$A$12:$B$111,2,0)</f>
        <v>0</v>
      </c>
      <c r="D29">
        <f>IF(C29=0,0,COUNTIF($C$2:C29,C29))</f>
        <v>0</v>
      </c>
    </row>
    <row r="30" spans="2:4">
      <c r="B30">
        <v>29</v>
      </c>
      <c r="C30">
        <f>VLOOKUP(B30,'計算シート①（～100台）'!$A$12:$B$111,2,0)</f>
        <v>0</v>
      </c>
      <c r="D30">
        <f>IF(C30=0,0,COUNTIF($C$2:C30,C30))</f>
        <v>0</v>
      </c>
    </row>
    <row r="31" spans="2:4">
      <c r="B31">
        <v>30</v>
      </c>
      <c r="C31">
        <f>VLOOKUP(B31,'計算シート①（～100台）'!$A$12:$B$111,2,0)</f>
        <v>0</v>
      </c>
      <c r="D31">
        <f>IF(C31=0,0,COUNTIF($C$2:C31,C31))</f>
        <v>0</v>
      </c>
    </row>
    <row r="32" spans="2:4">
      <c r="B32">
        <v>31</v>
      </c>
      <c r="C32">
        <f>VLOOKUP(B32,'計算シート①（～100台）'!$A$12:$B$111,2,0)</f>
        <v>0</v>
      </c>
      <c r="D32">
        <f>IF(C32=0,0,COUNTIF($C$2:C32,C32))</f>
        <v>0</v>
      </c>
    </row>
    <row r="33" spans="2:4">
      <c r="B33">
        <v>32</v>
      </c>
      <c r="C33">
        <f>VLOOKUP(B33,'計算シート①（～100台）'!$A$12:$B$111,2,0)</f>
        <v>0</v>
      </c>
      <c r="D33">
        <f>IF(C33=0,0,COUNTIF($C$2:C33,C33))</f>
        <v>0</v>
      </c>
    </row>
    <row r="34" spans="2:4">
      <c r="B34">
        <v>33</v>
      </c>
      <c r="C34">
        <f>VLOOKUP(B34,'計算シート①（～100台）'!$A$12:$B$111,2,0)</f>
        <v>0</v>
      </c>
      <c r="D34">
        <f>IF(C34=0,0,COUNTIF($C$2:C34,C34))</f>
        <v>0</v>
      </c>
    </row>
    <row r="35" spans="2:4">
      <c r="B35">
        <v>34</v>
      </c>
      <c r="C35">
        <f>VLOOKUP(B35,'計算シート①（～100台）'!$A$12:$B$111,2,0)</f>
        <v>0</v>
      </c>
      <c r="D35">
        <f>IF(C35=0,0,COUNTIF($C$2:C35,C35))</f>
        <v>0</v>
      </c>
    </row>
    <row r="36" spans="2:4">
      <c r="B36">
        <v>35</v>
      </c>
      <c r="C36">
        <f>VLOOKUP(B36,'計算シート①（～100台）'!$A$12:$B$111,2,0)</f>
        <v>0</v>
      </c>
      <c r="D36">
        <f>IF(C36=0,0,COUNTIF($C$2:C36,C36))</f>
        <v>0</v>
      </c>
    </row>
    <row r="37" spans="2:4">
      <c r="B37">
        <v>36</v>
      </c>
      <c r="C37">
        <f>VLOOKUP(B37,'計算シート①（～100台）'!$A$12:$B$111,2,0)</f>
        <v>0</v>
      </c>
      <c r="D37">
        <f>IF(C37=0,0,COUNTIF($C$2:C37,C37))</f>
        <v>0</v>
      </c>
    </row>
    <row r="38" spans="2:4">
      <c r="B38">
        <v>37</v>
      </c>
      <c r="C38">
        <f>VLOOKUP(B38,'計算シート①（～100台）'!$A$12:$B$111,2,0)</f>
        <v>0</v>
      </c>
      <c r="D38">
        <f>IF(C38=0,0,COUNTIF($C$2:C38,C38))</f>
        <v>0</v>
      </c>
    </row>
    <row r="39" spans="2:4">
      <c r="B39">
        <v>38</v>
      </c>
      <c r="C39">
        <f>VLOOKUP(B39,'計算シート①（～100台）'!$A$12:$B$111,2,0)</f>
        <v>0</v>
      </c>
      <c r="D39">
        <f>IF(C39=0,0,COUNTIF($C$2:C39,C39))</f>
        <v>0</v>
      </c>
    </row>
    <row r="40" spans="2:4">
      <c r="B40">
        <v>39</v>
      </c>
      <c r="C40">
        <f>VLOOKUP(B40,'計算シート①（～100台）'!$A$12:$B$111,2,0)</f>
        <v>0</v>
      </c>
      <c r="D40">
        <f>IF(C40=0,0,COUNTIF($C$2:C40,C40))</f>
        <v>0</v>
      </c>
    </row>
    <row r="41" spans="2:4">
      <c r="B41">
        <v>40</v>
      </c>
      <c r="C41">
        <f>VLOOKUP(B41,'計算シート①（～100台）'!$A$12:$B$111,2,0)</f>
        <v>0</v>
      </c>
      <c r="D41">
        <f>IF(C41=0,0,COUNTIF($C$2:C41,C41))</f>
        <v>0</v>
      </c>
    </row>
    <row r="42" spans="2:4">
      <c r="B42">
        <v>41</v>
      </c>
      <c r="C42">
        <f>VLOOKUP(B42,'計算シート①（～100台）'!$A$12:$B$111,2,0)</f>
        <v>0</v>
      </c>
      <c r="D42">
        <f>IF(C42=0,0,COUNTIF($C$2:C42,C42))</f>
        <v>0</v>
      </c>
    </row>
    <row r="43" spans="2:4">
      <c r="B43">
        <v>42</v>
      </c>
      <c r="C43">
        <f>VLOOKUP(B43,'計算シート①（～100台）'!$A$12:$B$111,2,0)</f>
        <v>0</v>
      </c>
      <c r="D43">
        <f>IF(C43=0,0,COUNTIF($C$2:C43,C43))</f>
        <v>0</v>
      </c>
    </row>
    <row r="44" spans="2:4">
      <c r="B44">
        <v>43</v>
      </c>
      <c r="C44">
        <f>VLOOKUP(B44,'計算シート①（～100台）'!$A$12:$B$111,2,0)</f>
        <v>0</v>
      </c>
      <c r="D44">
        <f>IF(C44=0,0,COUNTIF($C$2:C44,C44))</f>
        <v>0</v>
      </c>
    </row>
    <row r="45" spans="2:4">
      <c r="B45">
        <v>44</v>
      </c>
      <c r="C45">
        <f>VLOOKUP(B45,'計算シート①（～100台）'!$A$12:$B$111,2,0)</f>
        <v>0</v>
      </c>
      <c r="D45">
        <f>IF(C45=0,0,COUNTIF($C$2:C45,C45))</f>
        <v>0</v>
      </c>
    </row>
    <row r="46" spans="2:4">
      <c r="B46">
        <v>45</v>
      </c>
      <c r="C46">
        <f>VLOOKUP(B46,'計算シート①（～100台）'!$A$12:$B$111,2,0)</f>
        <v>0</v>
      </c>
      <c r="D46">
        <f>IF(C46=0,0,COUNTIF($C$2:C46,C46))</f>
        <v>0</v>
      </c>
    </row>
    <row r="47" spans="2:4">
      <c r="B47">
        <v>46</v>
      </c>
      <c r="C47">
        <f>VLOOKUP(B47,'計算シート①（～100台）'!$A$12:$B$111,2,0)</f>
        <v>0</v>
      </c>
      <c r="D47">
        <f>IF(C47=0,0,COUNTIF($C$2:C47,C47))</f>
        <v>0</v>
      </c>
    </row>
    <row r="48" spans="2:4">
      <c r="B48">
        <v>47</v>
      </c>
      <c r="C48">
        <f>VLOOKUP(B48,'計算シート①（～100台）'!$A$12:$B$111,2,0)</f>
        <v>0</v>
      </c>
      <c r="D48">
        <f>IF(C48=0,0,COUNTIF($C$2:C48,C48))</f>
        <v>0</v>
      </c>
    </row>
    <row r="49" spans="2:4">
      <c r="B49">
        <v>48</v>
      </c>
      <c r="C49">
        <f>VLOOKUP(B49,'計算シート①（～100台）'!$A$12:$B$111,2,0)</f>
        <v>0</v>
      </c>
      <c r="D49">
        <f>IF(C49=0,0,COUNTIF($C$2:C49,C49))</f>
        <v>0</v>
      </c>
    </row>
    <row r="50" spans="2:4">
      <c r="B50">
        <v>49</v>
      </c>
      <c r="C50">
        <f>VLOOKUP(B50,'計算シート①（～100台）'!$A$12:$B$111,2,0)</f>
        <v>0</v>
      </c>
      <c r="D50">
        <f>IF(C50=0,0,COUNTIF($C$2:C50,C50))</f>
        <v>0</v>
      </c>
    </row>
    <row r="51" spans="2:4">
      <c r="B51">
        <v>50</v>
      </c>
      <c r="C51">
        <f>VLOOKUP(B51,'計算シート①（～100台）'!$A$12:$B$111,2,0)</f>
        <v>0</v>
      </c>
      <c r="D51">
        <f>IF(C51=0,0,COUNTIF($C$2:C51,C51))</f>
        <v>0</v>
      </c>
    </row>
    <row r="52" spans="2:4">
      <c r="B52">
        <v>51</v>
      </c>
      <c r="C52">
        <f>VLOOKUP(B52,'計算シート①（～100台）'!$A$12:$B$111,2,0)</f>
        <v>0</v>
      </c>
      <c r="D52">
        <f>IF(C52=0,0,COUNTIF($C$2:C52,C52))</f>
        <v>0</v>
      </c>
    </row>
    <row r="53" spans="2:4">
      <c r="B53">
        <v>52</v>
      </c>
      <c r="C53">
        <f>VLOOKUP(B53,'計算シート①（～100台）'!$A$12:$B$111,2,0)</f>
        <v>0</v>
      </c>
      <c r="D53">
        <f>IF(C53=0,0,COUNTIF($C$2:C53,C53))</f>
        <v>0</v>
      </c>
    </row>
    <row r="54" spans="2:4">
      <c r="B54">
        <v>53</v>
      </c>
      <c r="C54">
        <f>VLOOKUP(B54,'計算シート①（～100台）'!$A$12:$B$111,2,0)</f>
        <v>0</v>
      </c>
      <c r="D54">
        <f>IF(C54=0,0,COUNTIF($C$2:C54,C54))</f>
        <v>0</v>
      </c>
    </row>
    <row r="55" spans="2:4">
      <c r="B55">
        <v>54</v>
      </c>
      <c r="C55">
        <f>VLOOKUP(B55,'計算シート①（～100台）'!$A$12:$B$111,2,0)</f>
        <v>0</v>
      </c>
      <c r="D55">
        <f>IF(C55=0,0,COUNTIF($C$2:C55,C55))</f>
        <v>0</v>
      </c>
    </row>
    <row r="56" spans="2:4">
      <c r="B56">
        <v>55</v>
      </c>
      <c r="C56">
        <f>VLOOKUP(B56,'計算シート①（～100台）'!$A$12:$B$111,2,0)</f>
        <v>0</v>
      </c>
      <c r="D56">
        <f>IF(C56=0,0,COUNTIF($C$2:C56,C56))</f>
        <v>0</v>
      </c>
    </row>
    <row r="57" spans="2:4">
      <c r="B57">
        <v>56</v>
      </c>
      <c r="C57">
        <f>VLOOKUP(B57,'計算シート①（～100台）'!$A$12:$B$111,2,0)</f>
        <v>0</v>
      </c>
      <c r="D57">
        <f>IF(C57=0,0,COUNTIF($C$2:C57,C57))</f>
        <v>0</v>
      </c>
    </row>
    <row r="58" spans="2:4">
      <c r="B58">
        <v>57</v>
      </c>
      <c r="C58">
        <f>VLOOKUP(B58,'計算シート①（～100台）'!$A$12:$B$111,2,0)</f>
        <v>0</v>
      </c>
      <c r="D58">
        <f>IF(C58=0,0,COUNTIF($C$2:C58,C58))</f>
        <v>0</v>
      </c>
    </row>
    <row r="59" spans="2:4">
      <c r="B59">
        <v>58</v>
      </c>
      <c r="C59">
        <f>VLOOKUP(B59,'計算シート①（～100台）'!$A$12:$B$111,2,0)</f>
        <v>0</v>
      </c>
      <c r="D59">
        <f>IF(C59=0,0,COUNTIF($C$2:C59,C59))</f>
        <v>0</v>
      </c>
    </row>
    <row r="60" spans="2:4">
      <c r="B60">
        <v>59</v>
      </c>
      <c r="C60">
        <f>VLOOKUP(B60,'計算シート①（～100台）'!$A$12:$B$111,2,0)</f>
        <v>0</v>
      </c>
      <c r="D60">
        <f>IF(C60=0,0,COUNTIF($C$2:C60,C60))</f>
        <v>0</v>
      </c>
    </row>
    <row r="61" spans="2:4">
      <c r="B61">
        <v>60</v>
      </c>
      <c r="C61">
        <f>VLOOKUP(B61,'計算シート①（～100台）'!$A$12:$B$111,2,0)</f>
        <v>0</v>
      </c>
      <c r="D61">
        <f>IF(C61=0,0,COUNTIF($C$2:C61,C61))</f>
        <v>0</v>
      </c>
    </row>
    <row r="62" spans="2:4">
      <c r="B62">
        <v>61</v>
      </c>
      <c r="C62">
        <f>VLOOKUP(B62,'計算シート①（～100台）'!$A$12:$B$111,2,0)</f>
        <v>0</v>
      </c>
      <c r="D62">
        <f>IF(C62=0,0,COUNTIF($C$2:C62,C62))</f>
        <v>0</v>
      </c>
    </row>
    <row r="63" spans="2:4">
      <c r="B63">
        <v>62</v>
      </c>
      <c r="C63">
        <f>VLOOKUP(B63,'計算シート①（～100台）'!$A$12:$B$111,2,0)</f>
        <v>0</v>
      </c>
      <c r="D63">
        <f>IF(C63=0,0,COUNTIF($C$2:C63,C63))</f>
        <v>0</v>
      </c>
    </row>
    <row r="64" spans="2:4">
      <c r="B64">
        <v>63</v>
      </c>
      <c r="C64">
        <f>VLOOKUP(B64,'計算シート①（～100台）'!$A$12:$B$111,2,0)</f>
        <v>0</v>
      </c>
      <c r="D64">
        <f>IF(C64=0,0,COUNTIF($C$2:C64,C64))</f>
        <v>0</v>
      </c>
    </row>
    <row r="65" spans="2:4">
      <c r="B65">
        <v>64</v>
      </c>
      <c r="C65">
        <f>VLOOKUP(B65,'計算シート①（～100台）'!$A$12:$B$111,2,0)</f>
        <v>0</v>
      </c>
      <c r="D65">
        <f>IF(C65=0,0,COUNTIF($C$2:C65,C65))</f>
        <v>0</v>
      </c>
    </row>
    <row r="66" spans="2:4">
      <c r="B66">
        <v>65</v>
      </c>
      <c r="C66">
        <f>VLOOKUP(B66,'計算シート①（～100台）'!$A$12:$B$111,2,0)</f>
        <v>0</v>
      </c>
      <c r="D66">
        <f>IF(C66=0,0,COUNTIF($C$2:C66,C66))</f>
        <v>0</v>
      </c>
    </row>
    <row r="67" spans="2:4">
      <c r="B67">
        <v>66</v>
      </c>
      <c r="C67">
        <f>VLOOKUP(B67,'計算シート①（～100台）'!$A$12:$B$111,2,0)</f>
        <v>0</v>
      </c>
      <c r="D67">
        <f>IF(C67=0,0,COUNTIF($C$2:C67,C67))</f>
        <v>0</v>
      </c>
    </row>
    <row r="68" spans="2:4">
      <c r="B68">
        <v>67</v>
      </c>
      <c r="C68">
        <f>VLOOKUP(B68,'計算シート①（～100台）'!$A$12:$B$111,2,0)</f>
        <v>0</v>
      </c>
      <c r="D68">
        <f>IF(C68=0,0,COUNTIF($C$2:C68,C68))</f>
        <v>0</v>
      </c>
    </row>
    <row r="69" spans="2:4">
      <c r="B69">
        <v>68</v>
      </c>
      <c r="C69">
        <f>VLOOKUP(B69,'計算シート①（～100台）'!$A$12:$B$111,2,0)</f>
        <v>0</v>
      </c>
      <c r="D69">
        <f>IF(C69=0,0,COUNTIF($C$2:C69,C69))</f>
        <v>0</v>
      </c>
    </row>
    <row r="70" spans="2:4">
      <c r="B70">
        <v>69</v>
      </c>
      <c r="C70">
        <f>VLOOKUP(B70,'計算シート①（～100台）'!$A$12:$B$111,2,0)</f>
        <v>0</v>
      </c>
      <c r="D70">
        <f>IF(C70=0,0,COUNTIF($C$2:C70,C70))</f>
        <v>0</v>
      </c>
    </row>
    <row r="71" spans="2:4">
      <c r="B71">
        <v>70</v>
      </c>
      <c r="C71">
        <f>VLOOKUP(B71,'計算シート①（～100台）'!$A$12:$B$111,2,0)</f>
        <v>0</v>
      </c>
      <c r="D71">
        <f>IF(C71=0,0,COUNTIF($C$2:C71,C71))</f>
        <v>0</v>
      </c>
    </row>
    <row r="72" spans="2:4">
      <c r="B72">
        <v>71</v>
      </c>
      <c r="C72">
        <f>VLOOKUP(B72,'計算シート①（～100台）'!$A$12:$B$111,2,0)</f>
        <v>0</v>
      </c>
      <c r="D72">
        <f>IF(C72=0,0,COUNTIF($C$2:C72,C72))</f>
        <v>0</v>
      </c>
    </row>
    <row r="73" spans="2:4">
      <c r="B73">
        <v>72</v>
      </c>
      <c r="C73">
        <f>VLOOKUP(B73,'計算シート①（～100台）'!$A$12:$B$111,2,0)</f>
        <v>0</v>
      </c>
      <c r="D73">
        <f>IF(C73=0,0,COUNTIF($C$2:C73,C73))</f>
        <v>0</v>
      </c>
    </row>
    <row r="74" spans="2:4">
      <c r="B74">
        <v>73</v>
      </c>
      <c r="C74">
        <f>VLOOKUP(B74,'計算シート①（～100台）'!$A$12:$B$111,2,0)</f>
        <v>0</v>
      </c>
      <c r="D74">
        <f>IF(C74=0,0,COUNTIF($C$2:C74,C74))</f>
        <v>0</v>
      </c>
    </row>
    <row r="75" spans="2:4">
      <c r="B75">
        <v>74</v>
      </c>
      <c r="C75">
        <f>VLOOKUP(B75,'計算シート①（～100台）'!$A$12:$B$111,2,0)</f>
        <v>0</v>
      </c>
      <c r="D75">
        <f>IF(C75=0,0,COUNTIF($C$2:C75,C75))</f>
        <v>0</v>
      </c>
    </row>
    <row r="76" spans="2:4">
      <c r="B76">
        <v>75</v>
      </c>
      <c r="C76">
        <f>VLOOKUP(B76,'計算シート①（～100台）'!$A$12:$B$111,2,0)</f>
        <v>0</v>
      </c>
      <c r="D76">
        <f>IF(C76=0,0,COUNTIF($C$2:C76,C76))</f>
        <v>0</v>
      </c>
    </row>
    <row r="77" spans="2:4">
      <c r="B77">
        <v>76</v>
      </c>
      <c r="C77">
        <f>VLOOKUP(B77,'計算シート①（～100台）'!$A$12:$B$111,2,0)</f>
        <v>0</v>
      </c>
      <c r="D77">
        <f>IF(C77=0,0,COUNTIF($C$2:C77,C77))</f>
        <v>0</v>
      </c>
    </row>
    <row r="78" spans="2:4">
      <c r="B78">
        <v>77</v>
      </c>
      <c r="C78">
        <f>VLOOKUP(B78,'計算シート①（～100台）'!$A$12:$B$111,2,0)</f>
        <v>0</v>
      </c>
      <c r="D78">
        <f>IF(C78=0,0,COUNTIF($C$2:C78,C78))</f>
        <v>0</v>
      </c>
    </row>
    <row r="79" spans="2:4">
      <c r="B79">
        <v>78</v>
      </c>
      <c r="C79">
        <f>VLOOKUP(B79,'計算シート①（～100台）'!$A$12:$B$111,2,0)</f>
        <v>0</v>
      </c>
      <c r="D79">
        <f>IF(C79=0,0,COUNTIF($C$2:C79,C79))</f>
        <v>0</v>
      </c>
    </row>
    <row r="80" spans="2:4">
      <c r="B80">
        <v>79</v>
      </c>
      <c r="C80">
        <f>VLOOKUP(B80,'計算シート①（～100台）'!$A$12:$B$111,2,0)</f>
        <v>0</v>
      </c>
      <c r="D80">
        <f>IF(C80=0,0,COUNTIF($C$2:C80,C80))</f>
        <v>0</v>
      </c>
    </row>
    <row r="81" spans="2:4">
      <c r="B81">
        <v>80</v>
      </c>
      <c r="C81">
        <f>VLOOKUP(B81,'計算シート①（～100台）'!$A$12:$B$111,2,0)</f>
        <v>0</v>
      </c>
      <c r="D81">
        <f>IF(C81=0,0,COUNTIF($C$2:C81,C81))</f>
        <v>0</v>
      </c>
    </row>
    <row r="82" spans="2:4">
      <c r="B82">
        <v>81</v>
      </c>
      <c r="C82">
        <f>VLOOKUP(B82,'計算シート①（～100台）'!$A$12:$B$111,2,0)</f>
        <v>0</v>
      </c>
      <c r="D82">
        <f>IF(C82=0,0,COUNTIF($C$2:C82,C82))</f>
        <v>0</v>
      </c>
    </row>
    <row r="83" spans="2:4">
      <c r="B83">
        <v>82</v>
      </c>
      <c r="C83">
        <f>VLOOKUP(B83,'計算シート①（～100台）'!$A$12:$B$111,2,0)</f>
        <v>0</v>
      </c>
      <c r="D83">
        <f>IF(C83=0,0,COUNTIF($C$2:C83,C83))</f>
        <v>0</v>
      </c>
    </row>
    <row r="84" spans="2:4">
      <c r="B84">
        <v>83</v>
      </c>
      <c r="C84">
        <f>VLOOKUP(B84,'計算シート①（～100台）'!$A$12:$B$111,2,0)</f>
        <v>0</v>
      </c>
      <c r="D84">
        <f>IF(C84=0,0,COUNTIF($C$2:C84,C84))</f>
        <v>0</v>
      </c>
    </row>
    <row r="85" spans="2:4">
      <c r="B85">
        <v>84</v>
      </c>
      <c r="C85">
        <f>VLOOKUP(B85,'計算シート①（～100台）'!$A$12:$B$111,2,0)</f>
        <v>0</v>
      </c>
      <c r="D85">
        <f>IF(C85=0,0,COUNTIF($C$2:C85,C85))</f>
        <v>0</v>
      </c>
    </row>
    <row r="86" spans="2:4">
      <c r="B86">
        <v>85</v>
      </c>
      <c r="C86">
        <f>VLOOKUP(B86,'計算シート①（～100台）'!$A$12:$B$111,2,0)</f>
        <v>0</v>
      </c>
      <c r="D86">
        <f>IF(C86=0,0,COUNTIF($C$2:C86,C86))</f>
        <v>0</v>
      </c>
    </row>
    <row r="87" spans="2:4">
      <c r="B87">
        <v>86</v>
      </c>
      <c r="C87">
        <f>VLOOKUP(B87,'計算シート①（～100台）'!$A$12:$B$111,2,0)</f>
        <v>0</v>
      </c>
      <c r="D87">
        <f>IF(C87=0,0,COUNTIF($C$2:C87,C87))</f>
        <v>0</v>
      </c>
    </row>
    <row r="88" spans="2:4">
      <c r="B88">
        <v>87</v>
      </c>
      <c r="C88">
        <f>VLOOKUP(B88,'計算シート①（～100台）'!$A$12:$B$111,2,0)</f>
        <v>0</v>
      </c>
      <c r="D88">
        <f>IF(C88=0,0,COUNTIF($C$2:C88,C88))</f>
        <v>0</v>
      </c>
    </row>
    <row r="89" spans="2:4">
      <c r="B89">
        <v>88</v>
      </c>
      <c r="C89">
        <f>VLOOKUP(B89,'計算シート①（～100台）'!$A$12:$B$111,2,0)</f>
        <v>0</v>
      </c>
      <c r="D89">
        <f>IF(C89=0,0,COUNTIF($C$2:C89,C89))</f>
        <v>0</v>
      </c>
    </row>
    <row r="90" spans="2:4">
      <c r="B90">
        <v>89</v>
      </c>
      <c r="C90">
        <f>VLOOKUP(B90,'計算シート①（～100台）'!$A$12:$B$111,2,0)</f>
        <v>0</v>
      </c>
      <c r="D90">
        <f>IF(C90=0,0,COUNTIF($C$2:C90,C90))</f>
        <v>0</v>
      </c>
    </row>
    <row r="91" spans="2:4">
      <c r="B91">
        <v>90</v>
      </c>
      <c r="C91">
        <f>VLOOKUP(B91,'計算シート①（～100台）'!$A$12:$B$111,2,0)</f>
        <v>0</v>
      </c>
      <c r="D91">
        <f>IF(C91=0,0,COUNTIF($C$2:C91,C91))</f>
        <v>0</v>
      </c>
    </row>
    <row r="92" spans="2:4">
      <c r="B92">
        <v>91</v>
      </c>
      <c r="C92">
        <f>VLOOKUP(B92,'計算シート①（～100台）'!$A$12:$B$111,2,0)</f>
        <v>0</v>
      </c>
      <c r="D92">
        <f>IF(C92=0,0,COUNTIF($C$2:C92,C92))</f>
        <v>0</v>
      </c>
    </row>
    <row r="93" spans="2:4">
      <c r="B93">
        <v>92</v>
      </c>
      <c r="C93">
        <f>VLOOKUP(B93,'計算シート①（～100台）'!$A$12:$B$111,2,0)</f>
        <v>0</v>
      </c>
      <c r="D93">
        <f>IF(C93=0,0,COUNTIF($C$2:C93,C93))</f>
        <v>0</v>
      </c>
    </row>
    <row r="94" spans="2:4">
      <c r="B94">
        <v>93</v>
      </c>
      <c r="C94">
        <f>VLOOKUP(B94,'計算シート①（～100台）'!$A$12:$B$111,2,0)</f>
        <v>0</v>
      </c>
      <c r="D94">
        <f>IF(C94=0,0,COUNTIF($C$2:C94,C94))</f>
        <v>0</v>
      </c>
    </row>
    <row r="95" spans="2:4">
      <c r="B95">
        <v>94</v>
      </c>
      <c r="C95">
        <f>VLOOKUP(B95,'計算シート①（～100台）'!$A$12:$B$111,2,0)</f>
        <v>0</v>
      </c>
      <c r="D95">
        <f>IF(C95=0,0,COUNTIF($C$2:C95,C95))</f>
        <v>0</v>
      </c>
    </row>
    <row r="96" spans="2:4">
      <c r="B96">
        <v>95</v>
      </c>
      <c r="C96">
        <f>VLOOKUP(B96,'計算シート①（～100台）'!$A$12:$B$111,2,0)</f>
        <v>0</v>
      </c>
      <c r="D96">
        <f>IF(C96=0,0,COUNTIF($C$2:C96,C96))</f>
        <v>0</v>
      </c>
    </row>
    <row r="97" spans="2:4">
      <c r="B97">
        <v>96</v>
      </c>
      <c r="C97">
        <f>VLOOKUP(B97,'計算シート①（～100台）'!$A$12:$B$111,2,0)</f>
        <v>0</v>
      </c>
      <c r="D97">
        <f>IF(C97=0,0,COUNTIF($C$2:C97,C97))</f>
        <v>0</v>
      </c>
    </row>
    <row r="98" spans="2:4">
      <c r="B98">
        <v>97</v>
      </c>
      <c r="C98">
        <f>VLOOKUP(B98,'計算シート①（～100台）'!$A$12:$B$111,2,0)</f>
        <v>0</v>
      </c>
      <c r="D98">
        <f>IF(C98=0,0,COUNTIF($C$2:C98,C98))</f>
        <v>0</v>
      </c>
    </row>
    <row r="99" spans="2:4">
      <c r="B99">
        <v>98</v>
      </c>
      <c r="C99">
        <f>VLOOKUP(B99,'計算シート①（～100台）'!$A$12:$B$111,2,0)</f>
        <v>0</v>
      </c>
      <c r="D99">
        <f>IF(C99=0,0,COUNTIF($C$2:C99,C99))</f>
        <v>0</v>
      </c>
    </row>
    <row r="100" spans="2:4">
      <c r="B100">
        <v>99</v>
      </c>
      <c r="C100">
        <f>VLOOKUP(B100,'計算シート①（～100台）'!$A$12:$B$111,2,0)</f>
        <v>0</v>
      </c>
      <c r="D100">
        <f>IF(C100=0,0,COUNTIF($C$2:C100,C100))</f>
        <v>0</v>
      </c>
    </row>
    <row r="101" spans="2:4">
      <c r="B101">
        <v>100</v>
      </c>
      <c r="C101">
        <f>VLOOKUP(B101,'計算シート①（～100台）'!$A$12:$B$111,2,0)</f>
        <v>0</v>
      </c>
      <c r="D101">
        <f>IF(C101=0,0,COUNTIF($C$2:C101,C101))</f>
        <v>0</v>
      </c>
    </row>
    <row r="102" spans="2:4">
      <c r="B102">
        <v>101</v>
      </c>
      <c r="C102">
        <f>VLOOKUP(B102,'計算シート②（101～200台）'!$A$7:$B$106,2,0)</f>
        <v>0</v>
      </c>
      <c r="D102">
        <f>IF(C102=0,0,COUNTIF($C$2:C102,C102))</f>
        <v>0</v>
      </c>
    </row>
    <row r="103" spans="2:4">
      <c r="B103">
        <v>102</v>
      </c>
      <c r="C103">
        <f>VLOOKUP(B103,'計算シート②（101～200台）'!$A$7:$B$106,2,0)</f>
        <v>0</v>
      </c>
      <c r="D103">
        <f>IF(C103=0,0,COUNTIF($C$2:C103,C103))</f>
        <v>0</v>
      </c>
    </row>
    <row r="104" spans="2:4">
      <c r="B104">
        <v>103</v>
      </c>
      <c r="C104">
        <f>VLOOKUP(B104,'計算シート②（101～200台）'!$A$7:$B$106,2,0)</f>
        <v>0</v>
      </c>
      <c r="D104">
        <f>IF(C104=0,0,COUNTIF($C$2:C104,C104))</f>
        <v>0</v>
      </c>
    </row>
    <row r="105" spans="2:4">
      <c r="B105">
        <v>104</v>
      </c>
      <c r="C105">
        <f>VLOOKUP(B105,'計算シート②（101～200台）'!$A$7:$B$106,2,0)</f>
        <v>0</v>
      </c>
      <c r="D105">
        <f>IF(C105=0,0,COUNTIF($C$2:C105,C105))</f>
        <v>0</v>
      </c>
    </row>
    <row r="106" spans="2:4">
      <c r="B106">
        <v>105</v>
      </c>
      <c r="C106">
        <f>VLOOKUP(B106,'計算シート②（101～200台）'!$A$7:$B$106,2,0)</f>
        <v>0</v>
      </c>
      <c r="D106">
        <f>IF(C106=0,0,COUNTIF($C$2:C106,C106))</f>
        <v>0</v>
      </c>
    </row>
    <row r="107" spans="2:4">
      <c r="B107">
        <v>106</v>
      </c>
      <c r="C107">
        <f>VLOOKUP(B107,'計算シート②（101～200台）'!$A$7:$B$106,2,0)</f>
        <v>0</v>
      </c>
      <c r="D107">
        <f>IF(C107=0,0,COUNTIF($C$2:C107,C107))</f>
        <v>0</v>
      </c>
    </row>
    <row r="108" spans="2:4">
      <c r="B108">
        <v>107</v>
      </c>
      <c r="C108">
        <f>VLOOKUP(B108,'計算シート②（101～200台）'!$A$7:$B$106,2,0)</f>
        <v>0</v>
      </c>
      <c r="D108">
        <f>IF(C108=0,0,COUNTIF($C$2:C108,C108))</f>
        <v>0</v>
      </c>
    </row>
    <row r="109" spans="2:4">
      <c r="B109">
        <v>108</v>
      </c>
      <c r="C109">
        <f>VLOOKUP(B109,'計算シート②（101～200台）'!$A$7:$B$106,2,0)</f>
        <v>0</v>
      </c>
      <c r="D109">
        <f>IF(C109=0,0,COUNTIF($C$2:C109,C109))</f>
        <v>0</v>
      </c>
    </row>
    <row r="110" spans="2:4">
      <c r="B110">
        <v>109</v>
      </c>
      <c r="C110">
        <f>VLOOKUP(B110,'計算シート②（101～200台）'!$A$7:$B$106,2,0)</f>
        <v>0</v>
      </c>
      <c r="D110">
        <f>IF(C110=0,0,COUNTIF($C$2:C110,C110))</f>
        <v>0</v>
      </c>
    </row>
    <row r="111" spans="2:4">
      <c r="B111">
        <v>110</v>
      </c>
      <c r="C111">
        <f>VLOOKUP(B111,'計算シート②（101～200台）'!$A$7:$B$106,2,0)</f>
        <v>0</v>
      </c>
      <c r="D111">
        <f>IF(C111=0,0,COUNTIF($C$2:C111,C111))</f>
        <v>0</v>
      </c>
    </row>
    <row r="112" spans="2:4">
      <c r="B112">
        <v>111</v>
      </c>
      <c r="C112">
        <f>VLOOKUP(B112,'計算シート②（101～200台）'!$A$7:$B$106,2,0)</f>
        <v>0</v>
      </c>
      <c r="D112">
        <f>IF(C112=0,0,COUNTIF($C$2:C112,C112))</f>
        <v>0</v>
      </c>
    </row>
    <row r="113" spans="2:4">
      <c r="B113">
        <v>112</v>
      </c>
      <c r="C113">
        <f>VLOOKUP(B113,'計算シート②（101～200台）'!$A$7:$B$106,2,0)</f>
        <v>0</v>
      </c>
      <c r="D113">
        <f>IF(C113=0,0,COUNTIF($C$2:C113,C113))</f>
        <v>0</v>
      </c>
    </row>
    <row r="114" spans="2:4">
      <c r="B114">
        <v>113</v>
      </c>
      <c r="C114">
        <f>VLOOKUP(B114,'計算シート②（101～200台）'!$A$7:$B$106,2,0)</f>
        <v>0</v>
      </c>
      <c r="D114">
        <f>IF(C114=0,0,COUNTIF($C$2:C114,C114))</f>
        <v>0</v>
      </c>
    </row>
    <row r="115" spans="2:4">
      <c r="B115">
        <v>114</v>
      </c>
      <c r="C115">
        <f>VLOOKUP(B115,'計算シート②（101～200台）'!$A$7:$B$106,2,0)</f>
        <v>0</v>
      </c>
      <c r="D115">
        <f>IF(C115=0,0,COUNTIF($C$2:C115,C115))</f>
        <v>0</v>
      </c>
    </row>
    <row r="116" spans="2:4">
      <c r="B116">
        <v>115</v>
      </c>
      <c r="C116">
        <f>VLOOKUP(B116,'計算シート②（101～200台）'!$A$7:$B$106,2,0)</f>
        <v>0</v>
      </c>
      <c r="D116">
        <f>IF(C116=0,0,COUNTIF($C$2:C116,C116))</f>
        <v>0</v>
      </c>
    </row>
    <row r="117" spans="2:4">
      <c r="B117">
        <v>116</v>
      </c>
      <c r="C117">
        <f>VLOOKUP(B117,'計算シート②（101～200台）'!$A$7:$B$106,2,0)</f>
        <v>0</v>
      </c>
      <c r="D117">
        <f>IF(C117=0,0,COUNTIF($C$2:C117,C117))</f>
        <v>0</v>
      </c>
    </row>
    <row r="118" spans="2:4">
      <c r="B118">
        <v>117</v>
      </c>
      <c r="C118">
        <f>VLOOKUP(B118,'計算シート②（101～200台）'!$A$7:$B$106,2,0)</f>
        <v>0</v>
      </c>
      <c r="D118">
        <f>IF(C118=0,0,COUNTIF($C$2:C118,C118))</f>
        <v>0</v>
      </c>
    </row>
    <row r="119" spans="2:4">
      <c r="B119">
        <v>118</v>
      </c>
      <c r="C119">
        <f>VLOOKUP(B119,'計算シート②（101～200台）'!$A$7:$B$106,2,0)</f>
        <v>0</v>
      </c>
      <c r="D119">
        <f>IF(C119=0,0,COUNTIF($C$2:C119,C119))</f>
        <v>0</v>
      </c>
    </row>
    <row r="120" spans="2:4">
      <c r="B120">
        <v>119</v>
      </c>
      <c r="C120">
        <f>VLOOKUP(B120,'計算シート②（101～200台）'!$A$7:$B$106,2,0)</f>
        <v>0</v>
      </c>
      <c r="D120">
        <f>IF(C120=0,0,COUNTIF($C$2:C120,C120))</f>
        <v>0</v>
      </c>
    </row>
    <row r="121" spans="2:4">
      <c r="B121">
        <v>120</v>
      </c>
      <c r="C121">
        <f>VLOOKUP(B121,'計算シート②（101～200台）'!$A$7:$B$106,2,0)</f>
        <v>0</v>
      </c>
      <c r="D121">
        <f>IF(C121=0,0,COUNTIF($C$2:C121,C121))</f>
        <v>0</v>
      </c>
    </row>
    <row r="122" spans="2:4">
      <c r="B122">
        <v>121</v>
      </c>
      <c r="C122">
        <f>VLOOKUP(B122,'計算シート②（101～200台）'!$A$7:$B$106,2,0)</f>
        <v>0</v>
      </c>
      <c r="D122">
        <f>IF(C122=0,0,COUNTIF($C$2:C122,C122))</f>
        <v>0</v>
      </c>
    </row>
    <row r="123" spans="2:4">
      <c r="B123">
        <v>122</v>
      </c>
      <c r="C123">
        <f>VLOOKUP(B123,'計算シート②（101～200台）'!$A$7:$B$106,2,0)</f>
        <v>0</v>
      </c>
      <c r="D123">
        <f>IF(C123=0,0,COUNTIF($C$2:C123,C123))</f>
        <v>0</v>
      </c>
    </row>
    <row r="124" spans="2:4">
      <c r="B124">
        <v>123</v>
      </c>
      <c r="C124">
        <f>VLOOKUP(B124,'計算シート②（101～200台）'!$A$7:$B$106,2,0)</f>
        <v>0</v>
      </c>
      <c r="D124">
        <f>IF(C124=0,0,COUNTIF($C$2:C124,C124))</f>
        <v>0</v>
      </c>
    </row>
    <row r="125" spans="2:4">
      <c r="B125">
        <v>124</v>
      </c>
      <c r="C125">
        <f>VLOOKUP(B125,'計算シート②（101～200台）'!$A$7:$B$106,2,0)</f>
        <v>0</v>
      </c>
      <c r="D125">
        <f>IF(C125=0,0,COUNTIF($C$2:C125,C125))</f>
        <v>0</v>
      </c>
    </row>
    <row r="126" spans="2:4">
      <c r="B126">
        <v>125</v>
      </c>
      <c r="C126">
        <f>VLOOKUP(B126,'計算シート②（101～200台）'!$A$7:$B$106,2,0)</f>
        <v>0</v>
      </c>
      <c r="D126">
        <f>IF(C126=0,0,COUNTIF($C$2:C126,C126))</f>
        <v>0</v>
      </c>
    </row>
    <row r="127" spans="2:4">
      <c r="B127">
        <v>126</v>
      </c>
      <c r="C127">
        <f>VLOOKUP(B127,'計算シート②（101～200台）'!$A$7:$B$106,2,0)</f>
        <v>0</v>
      </c>
      <c r="D127">
        <f>IF(C127=0,0,COUNTIF($C$2:C127,C127))</f>
        <v>0</v>
      </c>
    </row>
    <row r="128" spans="2:4">
      <c r="B128">
        <v>127</v>
      </c>
      <c r="C128">
        <f>VLOOKUP(B128,'計算シート②（101～200台）'!$A$7:$B$106,2,0)</f>
        <v>0</v>
      </c>
      <c r="D128">
        <f>IF(C128=0,0,COUNTIF($C$2:C128,C128))</f>
        <v>0</v>
      </c>
    </row>
    <row r="129" spans="2:4">
      <c r="B129">
        <v>128</v>
      </c>
      <c r="C129">
        <f>VLOOKUP(B129,'計算シート②（101～200台）'!$A$7:$B$106,2,0)</f>
        <v>0</v>
      </c>
      <c r="D129">
        <f>IF(C129=0,0,COUNTIF($C$2:C129,C129))</f>
        <v>0</v>
      </c>
    </row>
    <row r="130" spans="2:4">
      <c r="B130">
        <v>129</v>
      </c>
      <c r="C130">
        <f>VLOOKUP(B130,'計算シート②（101～200台）'!$A$7:$B$106,2,0)</f>
        <v>0</v>
      </c>
      <c r="D130">
        <f>IF(C130=0,0,COUNTIF($C$2:C130,C130))</f>
        <v>0</v>
      </c>
    </row>
    <row r="131" spans="2:4">
      <c r="B131">
        <v>130</v>
      </c>
      <c r="C131">
        <f>VLOOKUP(B131,'計算シート②（101～200台）'!$A$7:$B$106,2,0)</f>
        <v>0</v>
      </c>
      <c r="D131">
        <f>IF(C131=0,0,COUNTIF($C$2:C131,C131))</f>
        <v>0</v>
      </c>
    </row>
    <row r="132" spans="2:4">
      <c r="B132">
        <v>131</v>
      </c>
      <c r="C132">
        <f>VLOOKUP(B132,'計算シート②（101～200台）'!$A$7:$B$106,2,0)</f>
        <v>0</v>
      </c>
      <c r="D132">
        <f>IF(C132=0,0,COUNTIF($C$2:C132,C132))</f>
        <v>0</v>
      </c>
    </row>
    <row r="133" spans="2:4">
      <c r="B133">
        <v>132</v>
      </c>
      <c r="C133">
        <f>VLOOKUP(B133,'計算シート②（101～200台）'!$A$7:$B$106,2,0)</f>
        <v>0</v>
      </c>
      <c r="D133">
        <f>IF(C133=0,0,COUNTIF($C$2:C133,C133))</f>
        <v>0</v>
      </c>
    </row>
    <row r="134" spans="2:4">
      <c r="B134">
        <v>133</v>
      </c>
      <c r="C134">
        <f>VLOOKUP(B134,'計算シート②（101～200台）'!$A$7:$B$106,2,0)</f>
        <v>0</v>
      </c>
      <c r="D134">
        <f>IF(C134=0,0,COUNTIF($C$2:C134,C134))</f>
        <v>0</v>
      </c>
    </row>
    <row r="135" spans="2:4">
      <c r="B135">
        <v>134</v>
      </c>
      <c r="C135">
        <f>VLOOKUP(B135,'計算シート②（101～200台）'!$A$7:$B$106,2,0)</f>
        <v>0</v>
      </c>
      <c r="D135">
        <f>IF(C135=0,0,COUNTIF($C$2:C135,C135))</f>
        <v>0</v>
      </c>
    </row>
    <row r="136" spans="2:4">
      <c r="B136">
        <v>135</v>
      </c>
      <c r="C136">
        <f>VLOOKUP(B136,'計算シート②（101～200台）'!$A$7:$B$106,2,0)</f>
        <v>0</v>
      </c>
      <c r="D136">
        <f>IF(C136=0,0,COUNTIF($C$2:C136,C136))</f>
        <v>0</v>
      </c>
    </row>
    <row r="137" spans="2:4">
      <c r="B137">
        <v>136</v>
      </c>
      <c r="C137">
        <f>VLOOKUP(B137,'計算シート②（101～200台）'!$A$7:$B$106,2,0)</f>
        <v>0</v>
      </c>
      <c r="D137">
        <f>IF(C137=0,0,COUNTIF($C$2:C137,C137))</f>
        <v>0</v>
      </c>
    </row>
    <row r="138" spans="2:4">
      <c r="B138">
        <v>137</v>
      </c>
      <c r="C138">
        <f>VLOOKUP(B138,'計算シート②（101～200台）'!$A$7:$B$106,2,0)</f>
        <v>0</v>
      </c>
      <c r="D138">
        <f>IF(C138=0,0,COUNTIF($C$2:C138,C138))</f>
        <v>0</v>
      </c>
    </row>
    <row r="139" spans="2:4">
      <c r="B139">
        <v>138</v>
      </c>
      <c r="C139">
        <f>VLOOKUP(B139,'計算シート②（101～200台）'!$A$7:$B$106,2,0)</f>
        <v>0</v>
      </c>
      <c r="D139">
        <f>IF(C139=0,0,COUNTIF($C$2:C139,C139))</f>
        <v>0</v>
      </c>
    </row>
    <row r="140" spans="2:4">
      <c r="B140">
        <v>139</v>
      </c>
      <c r="C140">
        <f>VLOOKUP(B140,'計算シート②（101～200台）'!$A$7:$B$106,2,0)</f>
        <v>0</v>
      </c>
      <c r="D140">
        <f>IF(C140=0,0,COUNTIF($C$2:C140,C140))</f>
        <v>0</v>
      </c>
    </row>
    <row r="141" spans="2:4">
      <c r="B141">
        <v>140</v>
      </c>
      <c r="C141">
        <f>VLOOKUP(B141,'計算シート②（101～200台）'!$A$7:$B$106,2,0)</f>
        <v>0</v>
      </c>
      <c r="D141">
        <f>IF(C141=0,0,COUNTIF($C$2:C141,C141))</f>
        <v>0</v>
      </c>
    </row>
    <row r="142" spans="2:4">
      <c r="B142">
        <v>141</v>
      </c>
      <c r="C142">
        <f>VLOOKUP(B142,'計算シート②（101～200台）'!$A$7:$B$106,2,0)</f>
        <v>0</v>
      </c>
      <c r="D142">
        <f>IF(C142=0,0,COUNTIF($C$2:C142,C142))</f>
        <v>0</v>
      </c>
    </row>
    <row r="143" spans="2:4">
      <c r="B143">
        <v>142</v>
      </c>
      <c r="C143">
        <f>VLOOKUP(B143,'計算シート②（101～200台）'!$A$7:$B$106,2,0)</f>
        <v>0</v>
      </c>
      <c r="D143">
        <f>IF(C143=0,0,COUNTIF($C$2:C143,C143))</f>
        <v>0</v>
      </c>
    </row>
    <row r="144" spans="2:4">
      <c r="B144">
        <v>143</v>
      </c>
      <c r="C144">
        <f>VLOOKUP(B144,'計算シート②（101～200台）'!$A$7:$B$106,2,0)</f>
        <v>0</v>
      </c>
      <c r="D144">
        <f>IF(C144=0,0,COUNTIF($C$2:C144,C144))</f>
        <v>0</v>
      </c>
    </row>
    <row r="145" spans="2:4">
      <c r="B145">
        <v>144</v>
      </c>
      <c r="C145">
        <f>VLOOKUP(B145,'計算シート②（101～200台）'!$A$7:$B$106,2,0)</f>
        <v>0</v>
      </c>
      <c r="D145">
        <f>IF(C145=0,0,COUNTIF($C$2:C145,C145))</f>
        <v>0</v>
      </c>
    </row>
    <row r="146" spans="2:4">
      <c r="B146">
        <v>145</v>
      </c>
      <c r="C146">
        <f>VLOOKUP(B146,'計算シート②（101～200台）'!$A$7:$B$106,2,0)</f>
        <v>0</v>
      </c>
      <c r="D146">
        <f>IF(C146=0,0,COUNTIF($C$2:C146,C146))</f>
        <v>0</v>
      </c>
    </row>
    <row r="147" spans="2:4">
      <c r="B147">
        <v>146</v>
      </c>
      <c r="C147">
        <f>VLOOKUP(B147,'計算シート②（101～200台）'!$A$7:$B$106,2,0)</f>
        <v>0</v>
      </c>
      <c r="D147">
        <f>IF(C147=0,0,COUNTIF($C$2:C147,C147))</f>
        <v>0</v>
      </c>
    </row>
    <row r="148" spans="2:4">
      <c r="B148">
        <v>147</v>
      </c>
      <c r="C148">
        <f>VLOOKUP(B148,'計算シート②（101～200台）'!$A$7:$B$106,2,0)</f>
        <v>0</v>
      </c>
      <c r="D148">
        <f>IF(C148=0,0,COUNTIF($C$2:C148,C148))</f>
        <v>0</v>
      </c>
    </row>
    <row r="149" spans="2:4">
      <c r="B149">
        <v>148</v>
      </c>
      <c r="C149">
        <f>VLOOKUP(B149,'計算シート②（101～200台）'!$A$7:$B$106,2,0)</f>
        <v>0</v>
      </c>
      <c r="D149">
        <f>IF(C149=0,0,COUNTIF($C$2:C149,C149))</f>
        <v>0</v>
      </c>
    </row>
    <row r="150" spans="2:4">
      <c r="B150">
        <v>149</v>
      </c>
      <c r="C150">
        <f>VLOOKUP(B150,'計算シート②（101～200台）'!$A$7:$B$106,2,0)</f>
        <v>0</v>
      </c>
      <c r="D150">
        <f>IF(C150=0,0,COUNTIF($C$2:C150,C150))</f>
        <v>0</v>
      </c>
    </row>
    <row r="151" spans="2:4">
      <c r="B151">
        <v>150</v>
      </c>
      <c r="C151">
        <f>VLOOKUP(B151,'計算シート②（101～200台）'!$A$7:$B$106,2,0)</f>
        <v>0</v>
      </c>
      <c r="D151">
        <f>IF(C151=0,0,COUNTIF($C$2:C151,C151))</f>
        <v>0</v>
      </c>
    </row>
    <row r="152" spans="2:4">
      <c r="B152">
        <v>151</v>
      </c>
      <c r="C152">
        <f>VLOOKUP(B152,'計算シート②（101～200台）'!$A$7:$B$106,2,0)</f>
        <v>0</v>
      </c>
      <c r="D152">
        <f>IF(C152=0,0,COUNTIF($C$2:C152,C152))</f>
        <v>0</v>
      </c>
    </row>
    <row r="153" spans="2:4">
      <c r="B153">
        <v>152</v>
      </c>
      <c r="C153">
        <f>VLOOKUP(B153,'計算シート②（101～200台）'!$A$7:$B$106,2,0)</f>
        <v>0</v>
      </c>
      <c r="D153">
        <f>IF(C153=0,0,COUNTIF($C$2:C153,C153))</f>
        <v>0</v>
      </c>
    </row>
    <row r="154" spans="2:4">
      <c r="B154">
        <v>153</v>
      </c>
      <c r="C154">
        <f>VLOOKUP(B154,'計算シート②（101～200台）'!$A$7:$B$106,2,0)</f>
        <v>0</v>
      </c>
      <c r="D154">
        <f>IF(C154=0,0,COUNTIF($C$2:C154,C154))</f>
        <v>0</v>
      </c>
    </row>
    <row r="155" spans="2:4">
      <c r="B155">
        <v>154</v>
      </c>
      <c r="C155">
        <f>VLOOKUP(B155,'計算シート②（101～200台）'!$A$7:$B$106,2,0)</f>
        <v>0</v>
      </c>
      <c r="D155">
        <f>IF(C155=0,0,COUNTIF($C$2:C155,C155))</f>
        <v>0</v>
      </c>
    </row>
    <row r="156" spans="2:4">
      <c r="B156">
        <v>155</v>
      </c>
      <c r="C156">
        <f>VLOOKUP(B156,'計算シート②（101～200台）'!$A$7:$B$106,2,0)</f>
        <v>0</v>
      </c>
      <c r="D156">
        <f>IF(C156=0,0,COUNTIF($C$2:C156,C156))</f>
        <v>0</v>
      </c>
    </row>
    <row r="157" spans="2:4">
      <c r="B157">
        <v>156</v>
      </c>
      <c r="C157">
        <f>VLOOKUP(B157,'計算シート②（101～200台）'!$A$7:$B$106,2,0)</f>
        <v>0</v>
      </c>
      <c r="D157">
        <f>IF(C157=0,0,COUNTIF($C$2:C157,C157))</f>
        <v>0</v>
      </c>
    </row>
    <row r="158" spans="2:4">
      <c r="B158">
        <v>157</v>
      </c>
      <c r="C158">
        <f>VLOOKUP(B158,'計算シート②（101～200台）'!$A$7:$B$106,2,0)</f>
        <v>0</v>
      </c>
      <c r="D158">
        <f>IF(C158=0,0,COUNTIF($C$2:C158,C158))</f>
        <v>0</v>
      </c>
    </row>
    <row r="159" spans="2:4">
      <c r="B159">
        <v>158</v>
      </c>
      <c r="C159">
        <f>VLOOKUP(B159,'計算シート②（101～200台）'!$A$7:$B$106,2,0)</f>
        <v>0</v>
      </c>
      <c r="D159">
        <f>IF(C159=0,0,COUNTIF($C$2:C159,C159))</f>
        <v>0</v>
      </c>
    </row>
    <row r="160" spans="2:4">
      <c r="B160">
        <v>159</v>
      </c>
      <c r="C160">
        <f>VLOOKUP(B160,'計算シート②（101～200台）'!$A$7:$B$106,2,0)</f>
        <v>0</v>
      </c>
      <c r="D160">
        <f>IF(C160=0,0,COUNTIF($C$2:C160,C160))</f>
        <v>0</v>
      </c>
    </row>
    <row r="161" spans="2:4">
      <c r="B161">
        <v>160</v>
      </c>
      <c r="C161">
        <f>VLOOKUP(B161,'計算シート②（101～200台）'!$A$7:$B$106,2,0)</f>
        <v>0</v>
      </c>
      <c r="D161">
        <f>IF(C161=0,0,COUNTIF($C$2:C161,C161))</f>
        <v>0</v>
      </c>
    </row>
    <row r="162" spans="2:4">
      <c r="B162">
        <v>161</v>
      </c>
      <c r="C162">
        <f>VLOOKUP(B162,'計算シート②（101～200台）'!$A$7:$B$106,2,0)</f>
        <v>0</v>
      </c>
      <c r="D162">
        <f>IF(C162=0,0,COUNTIF($C$2:C162,C162))</f>
        <v>0</v>
      </c>
    </row>
    <row r="163" spans="2:4">
      <c r="B163">
        <v>162</v>
      </c>
      <c r="C163">
        <f>VLOOKUP(B163,'計算シート②（101～200台）'!$A$7:$B$106,2,0)</f>
        <v>0</v>
      </c>
      <c r="D163">
        <f>IF(C163=0,0,COUNTIF($C$2:C163,C163))</f>
        <v>0</v>
      </c>
    </row>
    <row r="164" spans="2:4">
      <c r="B164">
        <v>163</v>
      </c>
      <c r="C164">
        <f>VLOOKUP(B164,'計算シート②（101～200台）'!$A$7:$B$106,2,0)</f>
        <v>0</v>
      </c>
      <c r="D164">
        <f>IF(C164=0,0,COUNTIF($C$2:C164,C164))</f>
        <v>0</v>
      </c>
    </row>
    <row r="165" spans="2:4">
      <c r="B165">
        <v>164</v>
      </c>
      <c r="C165">
        <f>VLOOKUP(B165,'計算シート②（101～200台）'!$A$7:$B$106,2,0)</f>
        <v>0</v>
      </c>
      <c r="D165">
        <f>IF(C165=0,0,COUNTIF($C$2:C165,C165))</f>
        <v>0</v>
      </c>
    </row>
    <row r="166" spans="2:4">
      <c r="B166">
        <v>165</v>
      </c>
      <c r="C166">
        <f>VLOOKUP(B166,'計算シート②（101～200台）'!$A$7:$B$106,2,0)</f>
        <v>0</v>
      </c>
      <c r="D166">
        <f>IF(C166=0,0,COUNTIF($C$2:C166,C166))</f>
        <v>0</v>
      </c>
    </row>
    <row r="167" spans="2:4">
      <c r="B167">
        <v>166</v>
      </c>
      <c r="C167">
        <f>VLOOKUP(B167,'計算シート②（101～200台）'!$A$7:$B$106,2,0)</f>
        <v>0</v>
      </c>
      <c r="D167">
        <f>IF(C167=0,0,COUNTIF($C$2:C167,C167))</f>
        <v>0</v>
      </c>
    </row>
    <row r="168" spans="2:4">
      <c r="B168">
        <v>167</v>
      </c>
      <c r="C168">
        <f>VLOOKUP(B168,'計算シート②（101～200台）'!$A$7:$B$106,2,0)</f>
        <v>0</v>
      </c>
      <c r="D168">
        <f>IF(C168=0,0,COUNTIF($C$2:C168,C168))</f>
        <v>0</v>
      </c>
    </row>
    <row r="169" spans="2:4">
      <c r="B169">
        <v>168</v>
      </c>
      <c r="C169">
        <f>VLOOKUP(B169,'計算シート②（101～200台）'!$A$7:$B$106,2,0)</f>
        <v>0</v>
      </c>
      <c r="D169">
        <f>IF(C169=0,0,COUNTIF($C$2:C169,C169))</f>
        <v>0</v>
      </c>
    </row>
    <row r="170" spans="2:4">
      <c r="B170">
        <v>169</v>
      </c>
      <c r="C170">
        <f>VLOOKUP(B170,'計算シート②（101～200台）'!$A$7:$B$106,2,0)</f>
        <v>0</v>
      </c>
      <c r="D170">
        <f>IF(C170=0,0,COUNTIF($C$2:C170,C170))</f>
        <v>0</v>
      </c>
    </row>
    <row r="171" spans="2:4">
      <c r="B171">
        <v>170</v>
      </c>
      <c r="C171">
        <f>VLOOKUP(B171,'計算シート②（101～200台）'!$A$7:$B$106,2,0)</f>
        <v>0</v>
      </c>
      <c r="D171">
        <f>IF(C171=0,0,COUNTIF($C$2:C171,C171))</f>
        <v>0</v>
      </c>
    </row>
    <row r="172" spans="2:4">
      <c r="B172">
        <v>171</v>
      </c>
      <c r="C172">
        <f>VLOOKUP(B172,'計算シート②（101～200台）'!$A$7:$B$106,2,0)</f>
        <v>0</v>
      </c>
      <c r="D172">
        <f>IF(C172=0,0,COUNTIF($C$2:C172,C172))</f>
        <v>0</v>
      </c>
    </row>
    <row r="173" spans="2:4">
      <c r="B173">
        <v>172</v>
      </c>
      <c r="C173">
        <f>VLOOKUP(B173,'計算シート②（101～200台）'!$A$7:$B$106,2,0)</f>
        <v>0</v>
      </c>
      <c r="D173">
        <f>IF(C173=0,0,COUNTIF($C$2:C173,C173))</f>
        <v>0</v>
      </c>
    </row>
    <row r="174" spans="2:4">
      <c r="B174">
        <v>173</v>
      </c>
      <c r="C174">
        <f>VLOOKUP(B174,'計算シート②（101～200台）'!$A$7:$B$106,2,0)</f>
        <v>0</v>
      </c>
      <c r="D174">
        <f>IF(C174=0,0,COUNTIF($C$2:C174,C174))</f>
        <v>0</v>
      </c>
    </row>
    <row r="175" spans="2:4">
      <c r="B175">
        <v>174</v>
      </c>
      <c r="C175">
        <f>VLOOKUP(B175,'計算シート②（101～200台）'!$A$7:$B$106,2,0)</f>
        <v>0</v>
      </c>
      <c r="D175">
        <f>IF(C175=0,0,COUNTIF($C$2:C175,C175))</f>
        <v>0</v>
      </c>
    </row>
    <row r="176" spans="2:4">
      <c r="B176">
        <v>175</v>
      </c>
      <c r="C176">
        <f>VLOOKUP(B176,'計算シート②（101～200台）'!$A$7:$B$106,2,0)</f>
        <v>0</v>
      </c>
      <c r="D176">
        <f>IF(C176=0,0,COUNTIF($C$2:C176,C176))</f>
        <v>0</v>
      </c>
    </row>
    <row r="177" spans="2:4">
      <c r="B177">
        <v>176</v>
      </c>
      <c r="C177">
        <f>VLOOKUP(B177,'計算シート②（101～200台）'!$A$7:$B$106,2,0)</f>
        <v>0</v>
      </c>
      <c r="D177">
        <f>IF(C177=0,0,COUNTIF($C$2:C177,C177))</f>
        <v>0</v>
      </c>
    </row>
    <row r="178" spans="2:4">
      <c r="B178">
        <v>177</v>
      </c>
      <c r="C178">
        <f>VLOOKUP(B178,'計算シート②（101～200台）'!$A$7:$B$106,2,0)</f>
        <v>0</v>
      </c>
      <c r="D178">
        <f>IF(C178=0,0,COUNTIF($C$2:C178,C178))</f>
        <v>0</v>
      </c>
    </row>
    <row r="179" spans="2:4">
      <c r="B179">
        <v>178</v>
      </c>
      <c r="C179">
        <f>VLOOKUP(B179,'計算シート②（101～200台）'!$A$7:$B$106,2,0)</f>
        <v>0</v>
      </c>
      <c r="D179">
        <f>IF(C179=0,0,COUNTIF($C$2:C179,C179))</f>
        <v>0</v>
      </c>
    </row>
    <row r="180" spans="2:4">
      <c r="B180">
        <v>179</v>
      </c>
      <c r="C180">
        <f>VLOOKUP(B180,'計算シート②（101～200台）'!$A$7:$B$106,2,0)</f>
        <v>0</v>
      </c>
      <c r="D180">
        <f>IF(C180=0,0,COUNTIF($C$2:C180,C180))</f>
        <v>0</v>
      </c>
    </row>
    <row r="181" spans="2:4">
      <c r="B181">
        <v>180</v>
      </c>
      <c r="C181">
        <f>VLOOKUP(B181,'計算シート②（101～200台）'!$A$7:$B$106,2,0)</f>
        <v>0</v>
      </c>
      <c r="D181">
        <f>IF(C181=0,0,COUNTIF($C$2:C181,C181))</f>
        <v>0</v>
      </c>
    </row>
    <row r="182" spans="2:4">
      <c r="B182">
        <v>181</v>
      </c>
      <c r="C182">
        <f>VLOOKUP(B182,'計算シート②（101～200台）'!$A$7:$B$106,2,0)</f>
        <v>0</v>
      </c>
      <c r="D182">
        <f>IF(C182=0,0,COUNTIF($C$2:C182,C182))</f>
        <v>0</v>
      </c>
    </row>
    <row r="183" spans="2:4">
      <c r="B183">
        <v>182</v>
      </c>
      <c r="C183">
        <f>VLOOKUP(B183,'計算シート②（101～200台）'!$A$7:$B$106,2,0)</f>
        <v>0</v>
      </c>
      <c r="D183">
        <f>IF(C183=0,0,COUNTIF($C$2:C183,C183))</f>
        <v>0</v>
      </c>
    </row>
    <row r="184" spans="2:4">
      <c r="B184">
        <v>183</v>
      </c>
      <c r="C184">
        <f>VLOOKUP(B184,'計算シート②（101～200台）'!$A$7:$B$106,2,0)</f>
        <v>0</v>
      </c>
      <c r="D184">
        <f>IF(C184=0,0,COUNTIF($C$2:C184,C184))</f>
        <v>0</v>
      </c>
    </row>
    <row r="185" spans="2:4">
      <c r="B185">
        <v>184</v>
      </c>
      <c r="C185">
        <f>VLOOKUP(B185,'計算シート②（101～200台）'!$A$7:$B$106,2,0)</f>
        <v>0</v>
      </c>
      <c r="D185">
        <f>IF(C185=0,0,COUNTIF($C$2:C185,C185))</f>
        <v>0</v>
      </c>
    </row>
    <row r="186" spans="2:4">
      <c r="B186">
        <v>185</v>
      </c>
      <c r="C186">
        <f>VLOOKUP(B186,'計算シート②（101～200台）'!$A$7:$B$106,2,0)</f>
        <v>0</v>
      </c>
      <c r="D186">
        <f>IF(C186=0,0,COUNTIF($C$2:C186,C186))</f>
        <v>0</v>
      </c>
    </row>
    <row r="187" spans="2:4">
      <c r="B187">
        <v>186</v>
      </c>
      <c r="C187">
        <f>VLOOKUP(B187,'計算シート②（101～200台）'!$A$7:$B$106,2,0)</f>
        <v>0</v>
      </c>
      <c r="D187">
        <f>IF(C187=0,0,COUNTIF($C$2:C187,C187))</f>
        <v>0</v>
      </c>
    </row>
    <row r="188" spans="2:4">
      <c r="B188">
        <v>187</v>
      </c>
      <c r="C188">
        <f>VLOOKUP(B188,'計算シート②（101～200台）'!$A$7:$B$106,2,0)</f>
        <v>0</v>
      </c>
      <c r="D188">
        <f>IF(C188=0,0,COUNTIF($C$2:C188,C188))</f>
        <v>0</v>
      </c>
    </row>
    <row r="189" spans="2:4">
      <c r="B189">
        <v>188</v>
      </c>
      <c r="C189">
        <f>VLOOKUP(B189,'計算シート②（101～200台）'!$A$7:$B$106,2,0)</f>
        <v>0</v>
      </c>
      <c r="D189">
        <f>IF(C189=0,0,COUNTIF($C$2:C189,C189))</f>
        <v>0</v>
      </c>
    </row>
    <row r="190" spans="2:4">
      <c r="B190">
        <v>189</v>
      </c>
      <c r="C190">
        <f>VLOOKUP(B190,'計算シート②（101～200台）'!$A$7:$B$106,2,0)</f>
        <v>0</v>
      </c>
      <c r="D190">
        <f>IF(C190=0,0,COUNTIF($C$2:C190,C190))</f>
        <v>0</v>
      </c>
    </row>
    <row r="191" spans="2:4">
      <c r="B191">
        <v>190</v>
      </c>
      <c r="C191">
        <f>VLOOKUP(B191,'計算シート②（101～200台）'!$A$7:$B$106,2,0)</f>
        <v>0</v>
      </c>
      <c r="D191">
        <f>IF(C191=0,0,COUNTIF($C$2:C191,C191))</f>
        <v>0</v>
      </c>
    </row>
    <row r="192" spans="2:4">
      <c r="B192">
        <v>191</v>
      </c>
      <c r="C192">
        <f>VLOOKUP(B192,'計算シート②（101～200台）'!$A$7:$B$106,2,0)</f>
        <v>0</v>
      </c>
      <c r="D192">
        <f>IF(C192=0,0,COUNTIF($C$2:C192,C192))</f>
        <v>0</v>
      </c>
    </row>
    <row r="193" spans="2:4">
      <c r="B193">
        <v>192</v>
      </c>
      <c r="C193">
        <f>VLOOKUP(B193,'計算シート②（101～200台）'!$A$7:$B$106,2,0)</f>
        <v>0</v>
      </c>
      <c r="D193">
        <f>IF(C193=0,0,COUNTIF($C$2:C193,C193))</f>
        <v>0</v>
      </c>
    </row>
    <row r="194" spans="2:4">
      <c r="B194">
        <v>193</v>
      </c>
      <c r="C194">
        <f>VLOOKUP(B194,'計算シート②（101～200台）'!$A$7:$B$106,2,0)</f>
        <v>0</v>
      </c>
      <c r="D194">
        <f>IF(C194=0,0,COUNTIF($C$2:C194,C194))</f>
        <v>0</v>
      </c>
    </row>
    <row r="195" spans="2:4">
      <c r="B195">
        <v>194</v>
      </c>
      <c r="C195">
        <f>VLOOKUP(B195,'計算シート②（101～200台）'!$A$7:$B$106,2,0)</f>
        <v>0</v>
      </c>
      <c r="D195">
        <f>IF(C195=0,0,COUNTIF($C$2:C195,C195))</f>
        <v>0</v>
      </c>
    </row>
    <row r="196" spans="2:4">
      <c r="B196">
        <v>195</v>
      </c>
      <c r="C196">
        <f>VLOOKUP(B196,'計算シート②（101～200台）'!$A$7:$B$106,2,0)</f>
        <v>0</v>
      </c>
      <c r="D196">
        <f>IF(C196=0,0,COUNTIF($C$2:C196,C196))</f>
        <v>0</v>
      </c>
    </row>
    <row r="197" spans="2:4">
      <c r="B197">
        <v>196</v>
      </c>
      <c r="C197">
        <f>VLOOKUP(B197,'計算シート②（101～200台）'!$A$7:$B$106,2,0)</f>
        <v>0</v>
      </c>
      <c r="D197">
        <f>IF(C197=0,0,COUNTIF($C$2:C197,C197))</f>
        <v>0</v>
      </c>
    </row>
    <row r="198" spans="2:4">
      <c r="B198">
        <v>197</v>
      </c>
      <c r="C198">
        <f>VLOOKUP(B198,'計算シート②（101～200台）'!$A$7:$B$106,2,0)</f>
        <v>0</v>
      </c>
      <c r="D198">
        <f>IF(C198=0,0,COUNTIF($C$2:C198,C198))</f>
        <v>0</v>
      </c>
    </row>
    <row r="199" spans="2:4">
      <c r="B199">
        <v>198</v>
      </c>
      <c r="C199">
        <f>VLOOKUP(B199,'計算シート②（101～200台）'!$A$7:$B$106,2,0)</f>
        <v>0</v>
      </c>
      <c r="D199">
        <f>IF(C199=0,0,COUNTIF($C$2:C199,C199))</f>
        <v>0</v>
      </c>
    </row>
    <row r="200" spans="2:4">
      <c r="B200">
        <v>199</v>
      </c>
      <c r="C200">
        <f>VLOOKUP(B200,'計算シート②（101～200台）'!$A$7:$B$106,2,0)</f>
        <v>0</v>
      </c>
      <c r="D200">
        <f>IF(C200=0,0,COUNTIF($C$2:C200,C200))</f>
        <v>0</v>
      </c>
    </row>
    <row r="201" spans="2:4">
      <c r="B201">
        <v>200</v>
      </c>
      <c r="C201">
        <f>VLOOKUP(B201,'計算シート②（101～200台）'!$A$7:$B$106,2,0)</f>
        <v>0</v>
      </c>
      <c r="D201">
        <f>IF(C201=0,0,COUNTIF($C$2:C201,C201))</f>
        <v>0</v>
      </c>
    </row>
    <row r="202" spans="2:4">
      <c r="B202">
        <v>201</v>
      </c>
      <c r="C202">
        <f>VLOOKUP(B202,'計算シート③（201～300台）'!$A$7:$B$106,2,0)</f>
        <v>0</v>
      </c>
      <c r="D202">
        <f>IF(C202=0,0,COUNTIF($C$2:C202,C202))</f>
        <v>0</v>
      </c>
    </row>
    <row r="203" spans="2:4">
      <c r="B203">
        <v>202</v>
      </c>
      <c r="C203">
        <f>VLOOKUP(B203,'計算シート③（201～300台）'!$A$7:$B$106,2,0)</f>
        <v>0</v>
      </c>
      <c r="D203">
        <f>IF(C203=0,0,COUNTIF($C$2:C203,C203))</f>
        <v>0</v>
      </c>
    </row>
    <row r="204" spans="2:4">
      <c r="B204">
        <v>203</v>
      </c>
      <c r="C204">
        <f>VLOOKUP(B204,'計算シート③（201～300台）'!$A$7:$B$106,2,0)</f>
        <v>0</v>
      </c>
      <c r="D204">
        <f>IF(C204=0,0,COUNTIF($C$2:C204,C204))</f>
        <v>0</v>
      </c>
    </row>
    <row r="205" spans="2:4">
      <c r="B205">
        <v>204</v>
      </c>
      <c r="C205">
        <f>VLOOKUP(B205,'計算シート③（201～300台）'!$A$7:$B$106,2,0)</f>
        <v>0</v>
      </c>
      <c r="D205">
        <f>IF(C205=0,0,COUNTIF($C$2:C205,C205))</f>
        <v>0</v>
      </c>
    </row>
    <row r="206" spans="2:4">
      <c r="B206">
        <v>205</v>
      </c>
      <c r="C206">
        <f>VLOOKUP(B206,'計算シート③（201～300台）'!$A$7:$B$106,2,0)</f>
        <v>0</v>
      </c>
      <c r="D206">
        <f>IF(C206=0,0,COUNTIF($C$2:C206,C206))</f>
        <v>0</v>
      </c>
    </row>
    <row r="207" spans="2:4">
      <c r="B207">
        <v>206</v>
      </c>
      <c r="C207">
        <f>VLOOKUP(B207,'計算シート③（201～300台）'!$A$7:$B$106,2,0)</f>
        <v>0</v>
      </c>
      <c r="D207">
        <f>IF(C207=0,0,COUNTIF($C$2:C207,C207))</f>
        <v>0</v>
      </c>
    </row>
    <row r="208" spans="2:4">
      <c r="B208">
        <v>207</v>
      </c>
      <c r="C208">
        <f>VLOOKUP(B208,'計算シート③（201～300台）'!$A$7:$B$106,2,0)</f>
        <v>0</v>
      </c>
      <c r="D208">
        <f>IF(C208=0,0,COUNTIF($C$2:C208,C208))</f>
        <v>0</v>
      </c>
    </row>
    <row r="209" spans="2:4">
      <c r="B209">
        <v>208</v>
      </c>
      <c r="C209">
        <f>VLOOKUP(B209,'計算シート③（201～300台）'!$A$7:$B$106,2,0)</f>
        <v>0</v>
      </c>
      <c r="D209">
        <f>IF(C209=0,0,COUNTIF($C$2:C209,C209))</f>
        <v>0</v>
      </c>
    </row>
    <row r="210" spans="2:4">
      <c r="B210">
        <v>209</v>
      </c>
      <c r="C210">
        <f>VLOOKUP(B210,'計算シート③（201～300台）'!$A$7:$B$106,2,0)</f>
        <v>0</v>
      </c>
      <c r="D210">
        <f>IF(C210=0,0,COUNTIF($C$2:C210,C210))</f>
        <v>0</v>
      </c>
    </row>
    <row r="211" spans="2:4">
      <c r="B211">
        <v>210</v>
      </c>
      <c r="C211">
        <f>VLOOKUP(B211,'計算シート③（201～300台）'!$A$7:$B$106,2,0)</f>
        <v>0</v>
      </c>
      <c r="D211">
        <f>IF(C211=0,0,COUNTIF($C$2:C211,C211))</f>
        <v>0</v>
      </c>
    </row>
    <row r="212" spans="2:4">
      <c r="B212">
        <v>211</v>
      </c>
      <c r="C212">
        <f>VLOOKUP(B212,'計算シート③（201～300台）'!$A$7:$B$106,2,0)</f>
        <v>0</v>
      </c>
      <c r="D212">
        <f>IF(C212=0,0,COUNTIF($C$2:C212,C212))</f>
        <v>0</v>
      </c>
    </row>
    <row r="213" spans="2:4">
      <c r="B213">
        <v>212</v>
      </c>
      <c r="C213">
        <f>VLOOKUP(B213,'計算シート③（201～300台）'!$A$7:$B$106,2,0)</f>
        <v>0</v>
      </c>
      <c r="D213">
        <f>IF(C213=0,0,COUNTIF($C$2:C213,C213))</f>
        <v>0</v>
      </c>
    </row>
    <row r="214" spans="2:4">
      <c r="B214">
        <v>213</v>
      </c>
      <c r="C214">
        <f>VLOOKUP(B214,'計算シート③（201～300台）'!$A$7:$B$106,2,0)</f>
        <v>0</v>
      </c>
      <c r="D214">
        <f>IF(C214=0,0,COUNTIF($C$2:C214,C214))</f>
        <v>0</v>
      </c>
    </row>
    <row r="215" spans="2:4">
      <c r="B215">
        <v>214</v>
      </c>
      <c r="C215">
        <f>VLOOKUP(B215,'計算シート③（201～300台）'!$A$7:$B$106,2,0)</f>
        <v>0</v>
      </c>
      <c r="D215">
        <f>IF(C215=0,0,COUNTIF($C$2:C215,C215))</f>
        <v>0</v>
      </c>
    </row>
    <row r="216" spans="2:4">
      <c r="B216">
        <v>215</v>
      </c>
      <c r="C216">
        <f>VLOOKUP(B216,'計算シート③（201～300台）'!$A$7:$B$106,2,0)</f>
        <v>0</v>
      </c>
      <c r="D216">
        <f>IF(C216=0,0,COUNTIF($C$2:C216,C216))</f>
        <v>0</v>
      </c>
    </row>
    <row r="217" spans="2:4">
      <c r="B217">
        <v>216</v>
      </c>
      <c r="C217">
        <f>VLOOKUP(B217,'計算シート③（201～300台）'!$A$7:$B$106,2,0)</f>
        <v>0</v>
      </c>
      <c r="D217">
        <f>IF(C217=0,0,COUNTIF($C$2:C217,C217))</f>
        <v>0</v>
      </c>
    </row>
    <row r="218" spans="2:4">
      <c r="B218">
        <v>217</v>
      </c>
      <c r="C218">
        <f>VLOOKUP(B218,'計算シート③（201～300台）'!$A$7:$B$106,2,0)</f>
        <v>0</v>
      </c>
      <c r="D218">
        <f>IF(C218=0,0,COUNTIF($C$2:C218,C218))</f>
        <v>0</v>
      </c>
    </row>
    <row r="219" spans="2:4">
      <c r="B219">
        <v>218</v>
      </c>
      <c r="C219">
        <f>VLOOKUP(B219,'計算シート③（201～300台）'!$A$7:$B$106,2,0)</f>
        <v>0</v>
      </c>
      <c r="D219">
        <f>IF(C219=0,0,COUNTIF($C$2:C219,C219))</f>
        <v>0</v>
      </c>
    </row>
    <row r="220" spans="2:4">
      <c r="B220">
        <v>219</v>
      </c>
      <c r="C220">
        <f>VLOOKUP(B220,'計算シート③（201～300台）'!$A$7:$B$106,2,0)</f>
        <v>0</v>
      </c>
      <c r="D220">
        <f>IF(C220=0,0,COUNTIF($C$2:C220,C220))</f>
        <v>0</v>
      </c>
    </row>
    <row r="221" spans="2:4">
      <c r="B221">
        <v>220</v>
      </c>
      <c r="C221">
        <f>VLOOKUP(B221,'計算シート③（201～300台）'!$A$7:$B$106,2,0)</f>
        <v>0</v>
      </c>
      <c r="D221">
        <f>IF(C221=0,0,COUNTIF($C$2:C221,C221))</f>
        <v>0</v>
      </c>
    </row>
    <row r="222" spans="2:4">
      <c r="B222">
        <v>221</v>
      </c>
      <c r="C222">
        <f>VLOOKUP(B222,'計算シート③（201～300台）'!$A$7:$B$106,2,0)</f>
        <v>0</v>
      </c>
      <c r="D222">
        <f>IF(C222=0,0,COUNTIF($C$2:C222,C222))</f>
        <v>0</v>
      </c>
    </row>
    <row r="223" spans="2:4">
      <c r="B223">
        <v>222</v>
      </c>
      <c r="C223">
        <f>VLOOKUP(B223,'計算シート③（201～300台）'!$A$7:$B$106,2,0)</f>
        <v>0</v>
      </c>
      <c r="D223">
        <f>IF(C223=0,0,COUNTIF($C$2:C223,C223))</f>
        <v>0</v>
      </c>
    </row>
    <row r="224" spans="2:4">
      <c r="B224">
        <v>223</v>
      </c>
      <c r="C224">
        <f>VLOOKUP(B224,'計算シート③（201～300台）'!$A$7:$B$106,2,0)</f>
        <v>0</v>
      </c>
      <c r="D224">
        <f>IF(C224=0,0,COUNTIF($C$2:C224,C224))</f>
        <v>0</v>
      </c>
    </row>
    <row r="225" spans="2:4">
      <c r="B225">
        <v>224</v>
      </c>
      <c r="C225">
        <f>VLOOKUP(B225,'計算シート③（201～300台）'!$A$7:$B$106,2,0)</f>
        <v>0</v>
      </c>
      <c r="D225">
        <f>IF(C225=0,0,COUNTIF($C$2:C225,C225))</f>
        <v>0</v>
      </c>
    </row>
    <row r="226" spans="2:4">
      <c r="B226">
        <v>225</v>
      </c>
      <c r="C226">
        <f>VLOOKUP(B226,'計算シート③（201～300台）'!$A$7:$B$106,2,0)</f>
        <v>0</v>
      </c>
      <c r="D226">
        <f>IF(C226=0,0,COUNTIF($C$2:C226,C226))</f>
        <v>0</v>
      </c>
    </row>
    <row r="227" spans="2:4">
      <c r="B227">
        <v>226</v>
      </c>
      <c r="C227">
        <f>VLOOKUP(B227,'計算シート③（201～300台）'!$A$7:$B$106,2,0)</f>
        <v>0</v>
      </c>
      <c r="D227">
        <f>IF(C227=0,0,COUNTIF($C$2:C227,C227))</f>
        <v>0</v>
      </c>
    </row>
    <row r="228" spans="2:4">
      <c r="B228">
        <v>227</v>
      </c>
      <c r="C228">
        <f>VLOOKUP(B228,'計算シート③（201～300台）'!$A$7:$B$106,2,0)</f>
        <v>0</v>
      </c>
      <c r="D228">
        <f>IF(C228=0,0,COUNTIF($C$2:C228,C228))</f>
        <v>0</v>
      </c>
    </row>
    <row r="229" spans="2:4">
      <c r="B229">
        <v>228</v>
      </c>
      <c r="C229">
        <f>VLOOKUP(B229,'計算シート③（201～300台）'!$A$7:$B$106,2,0)</f>
        <v>0</v>
      </c>
      <c r="D229">
        <f>IF(C229=0,0,COUNTIF($C$2:C229,C229))</f>
        <v>0</v>
      </c>
    </row>
    <row r="230" spans="2:4">
      <c r="B230">
        <v>229</v>
      </c>
      <c r="C230">
        <f>VLOOKUP(B230,'計算シート③（201～300台）'!$A$7:$B$106,2,0)</f>
        <v>0</v>
      </c>
      <c r="D230">
        <f>IF(C230=0,0,COUNTIF($C$2:C230,C230))</f>
        <v>0</v>
      </c>
    </row>
    <row r="231" spans="2:4">
      <c r="B231">
        <v>230</v>
      </c>
      <c r="C231">
        <f>VLOOKUP(B231,'計算シート③（201～300台）'!$A$7:$B$106,2,0)</f>
        <v>0</v>
      </c>
      <c r="D231">
        <f>IF(C231=0,0,COUNTIF($C$2:C231,C231))</f>
        <v>0</v>
      </c>
    </row>
    <row r="232" spans="2:4">
      <c r="B232">
        <v>231</v>
      </c>
      <c r="C232">
        <f>VLOOKUP(B232,'計算シート③（201～300台）'!$A$7:$B$106,2,0)</f>
        <v>0</v>
      </c>
      <c r="D232">
        <f>IF(C232=0,0,COUNTIF($C$2:C232,C232))</f>
        <v>0</v>
      </c>
    </row>
    <row r="233" spans="2:4">
      <c r="B233">
        <v>232</v>
      </c>
      <c r="C233">
        <f>VLOOKUP(B233,'計算シート③（201～300台）'!$A$7:$B$106,2,0)</f>
        <v>0</v>
      </c>
      <c r="D233">
        <f>IF(C233=0,0,COUNTIF($C$2:C233,C233))</f>
        <v>0</v>
      </c>
    </row>
    <row r="234" spans="2:4">
      <c r="B234">
        <v>233</v>
      </c>
      <c r="C234">
        <f>VLOOKUP(B234,'計算シート③（201～300台）'!$A$7:$B$106,2,0)</f>
        <v>0</v>
      </c>
      <c r="D234">
        <f>IF(C234=0,0,COUNTIF($C$2:C234,C234))</f>
        <v>0</v>
      </c>
    </row>
    <row r="235" spans="2:4">
      <c r="B235">
        <v>234</v>
      </c>
      <c r="C235">
        <f>VLOOKUP(B235,'計算シート③（201～300台）'!$A$7:$B$106,2,0)</f>
        <v>0</v>
      </c>
      <c r="D235">
        <f>IF(C235=0,0,COUNTIF($C$2:C235,C235))</f>
        <v>0</v>
      </c>
    </row>
    <row r="236" spans="2:4">
      <c r="B236">
        <v>235</v>
      </c>
      <c r="C236">
        <f>VLOOKUP(B236,'計算シート③（201～300台）'!$A$7:$B$106,2,0)</f>
        <v>0</v>
      </c>
      <c r="D236">
        <f>IF(C236=0,0,COUNTIF($C$2:C236,C236))</f>
        <v>0</v>
      </c>
    </row>
    <row r="237" spans="2:4">
      <c r="B237">
        <v>236</v>
      </c>
      <c r="C237">
        <f>VLOOKUP(B237,'計算シート③（201～300台）'!$A$7:$B$106,2,0)</f>
        <v>0</v>
      </c>
      <c r="D237">
        <f>IF(C237=0,0,COUNTIF($C$2:C237,C237))</f>
        <v>0</v>
      </c>
    </row>
    <row r="238" spans="2:4">
      <c r="B238">
        <v>237</v>
      </c>
      <c r="C238">
        <f>VLOOKUP(B238,'計算シート③（201～300台）'!$A$7:$B$106,2,0)</f>
        <v>0</v>
      </c>
      <c r="D238">
        <f>IF(C238=0,0,COUNTIF($C$2:C238,C238))</f>
        <v>0</v>
      </c>
    </row>
    <row r="239" spans="2:4">
      <c r="B239">
        <v>238</v>
      </c>
      <c r="C239">
        <f>VLOOKUP(B239,'計算シート③（201～300台）'!$A$7:$B$106,2,0)</f>
        <v>0</v>
      </c>
      <c r="D239">
        <f>IF(C239=0,0,COUNTIF($C$2:C239,C239))</f>
        <v>0</v>
      </c>
    </row>
    <row r="240" spans="2:4">
      <c r="B240">
        <v>239</v>
      </c>
      <c r="C240">
        <f>VLOOKUP(B240,'計算シート③（201～300台）'!$A$7:$B$106,2,0)</f>
        <v>0</v>
      </c>
      <c r="D240">
        <f>IF(C240=0,0,COUNTIF($C$2:C240,C240))</f>
        <v>0</v>
      </c>
    </row>
    <row r="241" spans="2:4">
      <c r="B241">
        <v>240</v>
      </c>
      <c r="C241">
        <f>VLOOKUP(B241,'計算シート③（201～300台）'!$A$7:$B$106,2,0)</f>
        <v>0</v>
      </c>
      <c r="D241">
        <f>IF(C241=0,0,COUNTIF($C$2:C241,C241))</f>
        <v>0</v>
      </c>
    </row>
    <row r="242" spans="2:4">
      <c r="B242">
        <v>241</v>
      </c>
      <c r="C242">
        <f>VLOOKUP(B242,'計算シート③（201～300台）'!$A$7:$B$106,2,0)</f>
        <v>0</v>
      </c>
      <c r="D242">
        <f>IF(C242=0,0,COUNTIF($C$2:C242,C242))</f>
        <v>0</v>
      </c>
    </row>
    <row r="243" spans="2:4">
      <c r="B243">
        <v>242</v>
      </c>
      <c r="C243">
        <f>VLOOKUP(B243,'計算シート③（201～300台）'!$A$7:$B$106,2,0)</f>
        <v>0</v>
      </c>
      <c r="D243">
        <f>IF(C243=0,0,COUNTIF($C$2:C243,C243))</f>
        <v>0</v>
      </c>
    </row>
    <row r="244" spans="2:4">
      <c r="B244">
        <v>243</v>
      </c>
      <c r="C244">
        <f>VLOOKUP(B244,'計算シート③（201～300台）'!$A$7:$B$106,2,0)</f>
        <v>0</v>
      </c>
      <c r="D244">
        <f>IF(C244=0,0,COUNTIF($C$2:C244,C244))</f>
        <v>0</v>
      </c>
    </row>
    <row r="245" spans="2:4">
      <c r="B245">
        <v>244</v>
      </c>
      <c r="C245">
        <f>VLOOKUP(B245,'計算シート③（201～300台）'!$A$7:$B$106,2,0)</f>
        <v>0</v>
      </c>
      <c r="D245">
        <f>IF(C245=0,0,COUNTIF($C$2:C245,C245))</f>
        <v>0</v>
      </c>
    </row>
    <row r="246" spans="2:4">
      <c r="B246">
        <v>245</v>
      </c>
      <c r="C246">
        <f>VLOOKUP(B246,'計算シート③（201～300台）'!$A$7:$B$106,2,0)</f>
        <v>0</v>
      </c>
      <c r="D246">
        <f>IF(C246=0,0,COUNTIF($C$2:C246,C246))</f>
        <v>0</v>
      </c>
    </row>
    <row r="247" spans="2:4">
      <c r="B247">
        <v>246</v>
      </c>
      <c r="C247">
        <f>VLOOKUP(B247,'計算シート③（201～300台）'!$A$7:$B$106,2,0)</f>
        <v>0</v>
      </c>
      <c r="D247">
        <f>IF(C247=0,0,COUNTIF($C$2:C247,C247))</f>
        <v>0</v>
      </c>
    </row>
    <row r="248" spans="2:4">
      <c r="B248">
        <v>247</v>
      </c>
      <c r="C248">
        <f>VLOOKUP(B248,'計算シート③（201～300台）'!$A$7:$B$106,2,0)</f>
        <v>0</v>
      </c>
      <c r="D248">
        <f>IF(C248=0,0,COUNTIF($C$2:C248,C248))</f>
        <v>0</v>
      </c>
    </row>
    <row r="249" spans="2:4">
      <c r="B249">
        <v>248</v>
      </c>
      <c r="C249">
        <f>VLOOKUP(B249,'計算シート③（201～300台）'!$A$7:$B$106,2,0)</f>
        <v>0</v>
      </c>
      <c r="D249">
        <f>IF(C249=0,0,COUNTIF($C$2:C249,C249))</f>
        <v>0</v>
      </c>
    </row>
    <row r="250" spans="2:4">
      <c r="B250">
        <v>249</v>
      </c>
      <c r="C250">
        <f>VLOOKUP(B250,'計算シート③（201～300台）'!$A$7:$B$106,2,0)</f>
        <v>0</v>
      </c>
      <c r="D250">
        <f>IF(C250=0,0,COUNTIF($C$2:C250,C250))</f>
        <v>0</v>
      </c>
    </row>
    <row r="251" spans="2:4">
      <c r="B251">
        <v>250</v>
      </c>
      <c r="C251">
        <f>VLOOKUP(B251,'計算シート③（201～300台）'!$A$7:$B$106,2,0)</f>
        <v>0</v>
      </c>
      <c r="D251">
        <f>IF(C251=0,0,COUNTIF($C$2:C251,C251))</f>
        <v>0</v>
      </c>
    </row>
    <row r="252" spans="2:4">
      <c r="B252">
        <v>251</v>
      </c>
      <c r="C252">
        <f>VLOOKUP(B252,'計算シート③（201～300台）'!$A$7:$B$106,2,0)</f>
        <v>0</v>
      </c>
      <c r="D252">
        <f>IF(C252=0,0,COUNTIF($C$2:C252,C252))</f>
        <v>0</v>
      </c>
    </row>
    <row r="253" spans="2:4">
      <c r="B253">
        <v>252</v>
      </c>
      <c r="C253">
        <f>VLOOKUP(B253,'計算シート③（201～300台）'!$A$7:$B$106,2,0)</f>
        <v>0</v>
      </c>
      <c r="D253">
        <f>IF(C253=0,0,COUNTIF($C$2:C253,C253))</f>
        <v>0</v>
      </c>
    </row>
    <row r="254" spans="2:4">
      <c r="B254">
        <v>253</v>
      </c>
      <c r="C254">
        <f>VLOOKUP(B254,'計算シート③（201～300台）'!$A$7:$B$106,2,0)</f>
        <v>0</v>
      </c>
      <c r="D254">
        <f>IF(C254=0,0,COUNTIF($C$2:C254,C254))</f>
        <v>0</v>
      </c>
    </row>
    <row r="255" spans="2:4">
      <c r="B255">
        <v>254</v>
      </c>
      <c r="C255">
        <f>VLOOKUP(B255,'計算シート③（201～300台）'!$A$7:$B$106,2,0)</f>
        <v>0</v>
      </c>
      <c r="D255">
        <f>IF(C255=0,0,COUNTIF($C$2:C255,C255))</f>
        <v>0</v>
      </c>
    </row>
    <row r="256" spans="2:4">
      <c r="B256">
        <v>255</v>
      </c>
      <c r="C256">
        <f>VLOOKUP(B256,'計算シート③（201～300台）'!$A$7:$B$106,2,0)</f>
        <v>0</v>
      </c>
      <c r="D256">
        <f>IF(C256=0,0,COUNTIF($C$2:C256,C256))</f>
        <v>0</v>
      </c>
    </row>
    <row r="257" spans="2:4">
      <c r="B257">
        <v>256</v>
      </c>
      <c r="C257">
        <f>VLOOKUP(B257,'計算シート③（201～300台）'!$A$7:$B$106,2,0)</f>
        <v>0</v>
      </c>
      <c r="D257">
        <f>IF(C257=0,0,COUNTIF($C$2:C257,C257))</f>
        <v>0</v>
      </c>
    </row>
    <row r="258" spans="2:4">
      <c r="B258">
        <v>257</v>
      </c>
      <c r="C258">
        <f>VLOOKUP(B258,'計算シート③（201～300台）'!$A$7:$B$106,2,0)</f>
        <v>0</v>
      </c>
      <c r="D258">
        <f>IF(C258=0,0,COUNTIF($C$2:C258,C258))</f>
        <v>0</v>
      </c>
    </row>
    <row r="259" spans="2:4">
      <c r="B259">
        <v>258</v>
      </c>
      <c r="C259">
        <f>VLOOKUP(B259,'計算シート③（201～300台）'!$A$7:$B$106,2,0)</f>
        <v>0</v>
      </c>
      <c r="D259">
        <f>IF(C259=0,0,COUNTIF($C$2:C259,C259))</f>
        <v>0</v>
      </c>
    </row>
    <row r="260" spans="2:4">
      <c r="B260">
        <v>259</v>
      </c>
      <c r="C260">
        <f>VLOOKUP(B260,'計算シート③（201～300台）'!$A$7:$B$106,2,0)</f>
        <v>0</v>
      </c>
      <c r="D260">
        <f>IF(C260=0,0,COUNTIF($C$2:C260,C260))</f>
        <v>0</v>
      </c>
    </row>
    <row r="261" spans="2:4">
      <c r="B261">
        <v>260</v>
      </c>
      <c r="C261">
        <f>VLOOKUP(B261,'計算シート③（201～300台）'!$A$7:$B$106,2,0)</f>
        <v>0</v>
      </c>
      <c r="D261">
        <f>IF(C261=0,0,COUNTIF($C$2:C261,C261))</f>
        <v>0</v>
      </c>
    </row>
    <row r="262" spans="2:4">
      <c r="B262">
        <v>261</v>
      </c>
      <c r="C262">
        <f>VLOOKUP(B262,'計算シート③（201～300台）'!$A$7:$B$106,2,0)</f>
        <v>0</v>
      </c>
      <c r="D262">
        <f>IF(C262=0,0,COUNTIF($C$2:C262,C262))</f>
        <v>0</v>
      </c>
    </row>
    <row r="263" spans="2:4">
      <c r="B263">
        <v>262</v>
      </c>
      <c r="C263">
        <f>VLOOKUP(B263,'計算シート③（201～300台）'!$A$7:$B$106,2,0)</f>
        <v>0</v>
      </c>
      <c r="D263">
        <f>IF(C263=0,0,COUNTIF($C$2:C263,C263))</f>
        <v>0</v>
      </c>
    </row>
    <row r="264" spans="2:4">
      <c r="B264">
        <v>263</v>
      </c>
      <c r="C264">
        <f>VLOOKUP(B264,'計算シート③（201～300台）'!$A$7:$B$106,2,0)</f>
        <v>0</v>
      </c>
      <c r="D264">
        <f>IF(C264=0,0,COUNTIF($C$2:C264,C264))</f>
        <v>0</v>
      </c>
    </row>
    <row r="265" spans="2:4">
      <c r="B265">
        <v>264</v>
      </c>
      <c r="C265">
        <f>VLOOKUP(B265,'計算シート③（201～300台）'!$A$7:$B$106,2,0)</f>
        <v>0</v>
      </c>
      <c r="D265">
        <f>IF(C265=0,0,COUNTIF($C$2:C265,C265))</f>
        <v>0</v>
      </c>
    </row>
    <row r="266" spans="2:4">
      <c r="B266">
        <v>265</v>
      </c>
      <c r="C266">
        <f>VLOOKUP(B266,'計算シート③（201～300台）'!$A$7:$B$106,2,0)</f>
        <v>0</v>
      </c>
      <c r="D266">
        <f>IF(C266=0,0,COUNTIF($C$2:C266,C266))</f>
        <v>0</v>
      </c>
    </row>
    <row r="267" spans="2:4">
      <c r="B267">
        <v>266</v>
      </c>
      <c r="C267">
        <f>VLOOKUP(B267,'計算シート③（201～300台）'!$A$7:$B$106,2,0)</f>
        <v>0</v>
      </c>
      <c r="D267">
        <f>IF(C267=0,0,COUNTIF($C$2:C267,C267))</f>
        <v>0</v>
      </c>
    </row>
    <row r="268" spans="2:4">
      <c r="B268">
        <v>267</v>
      </c>
      <c r="C268">
        <f>VLOOKUP(B268,'計算シート③（201～300台）'!$A$7:$B$106,2,0)</f>
        <v>0</v>
      </c>
      <c r="D268">
        <f>IF(C268=0,0,COUNTIF($C$2:C268,C268))</f>
        <v>0</v>
      </c>
    </row>
    <row r="269" spans="2:4">
      <c r="B269">
        <v>268</v>
      </c>
      <c r="C269">
        <f>VLOOKUP(B269,'計算シート③（201～300台）'!$A$7:$B$106,2,0)</f>
        <v>0</v>
      </c>
      <c r="D269">
        <f>IF(C269=0,0,COUNTIF($C$2:C269,C269))</f>
        <v>0</v>
      </c>
    </row>
    <row r="270" spans="2:4">
      <c r="B270">
        <v>269</v>
      </c>
      <c r="C270">
        <f>VLOOKUP(B270,'計算シート③（201～300台）'!$A$7:$B$106,2,0)</f>
        <v>0</v>
      </c>
      <c r="D270">
        <f>IF(C270=0,0,COUNTIF($C$2:C270,C270))</f>
        <v>0</v>
      </c>
    </row>
    <row r="271" spans="2:4">
      <c r="B271">
        <v>270</v>
      </c>
      <c r="C271">
        <f>VLOOKUP(B271,'計算シート③（201～300台）'!$A$7:$B$106,2,0)</f>
        <v>0</v>
      </c>
      <c r="D271">
        <f>IF(C271=0,0,COUNTIF($C$2:C271,C271))</f>
        <v>0</v>
      </c>
    </row>
    <row r="272" spans="2:4">
      <c r="B272">
        <v>271</v>
      </c>
      <c r="C272">
        <f>VLOOKUP(B272,'計算シート③（201～300台）'!$A$7:$B$106,2,0)</f>
        <v>0</v>
      </c>
      <c r="D272">
        <f>IF(C272=0,0,COUNTIF($C$2:C272,C272))</f>
        <v>0</v>
      </c>
    </row>
    <row r="273" spans="2:4">
      <c r="B273">
        <v>272</v>
      </c>
      <c r="C273">
        <f>VLOOKUP(B273,'計算シート③（201～300台）'!$A$7:$B$106,2,0)</f>
        <v>0</v>
      </c>
      <c r="D273">
        <f>IF(C273=0,0,COUNTIF($C$2:C273,C273))</f>
        <v>0</v>
      </c>
    </row>
    <row r="274" spans="2:4">
      <c r="B274">
        <v>273</v>
      </c>
      <c r="C274">
        <f>VLOOKUP(B274,'計算シート③（201～300台）'!$A$7:$B$106,2,0)</f>
        <v>0</v>
      </c>
      <c r="D274">
        <f>IF(C274=0,0,COUNTIF($C$2:C274,C274))</f>
        <v>0</v>
      </c>
    </row>
    <row r="275" spans="2:4">
      <c r="B275">
        <v>274</v>
      </c>
      <c r="C275">
        <f>VLOOKUP(B275,'計算シート③（201～300台）'!$A$7:$B$106,2,0)</f>
        <v>0</v>
      </c>
      <c r="D275">
        <f>IF(C275=0,0,COUNTIF($C$2:C275,C275))</f>
        <v>0</v>
      </c>
    </row>
    <row r="276" spans="2:4">
      <c r="B276">
        <v>275</v>
      </c>
      <c r="C276">
        <f>VLOOKUP(B276,'計算シート③（201～300台）'!$A$7:$B$106,2,0)</f>
        <v>0</v>
      </c>
      <c r="D276">
        <f>IF(C276=0,0,COUNTIF($C$2:C276,C276))</f>
        <v>0</v>
      </c>
    </row>
    <row r="277" spans="2:4">
      <c r="B277">
        <v>276</v>
      </c>
      <c r="C277">
        <f>VLOOKUP(B277,'計算シート③（201～300台）'!$A$7:$B$106,2,0)</f>
        <v>0</v>
      </c>
      <c r="D277">
        <f>IF(C277=0,0,COUNTIF($C$2:C277,C277))</f>
        <v>0</v>
      </c>
    </row>
    <row r="278" spans="2:4">
      <c r="B278">
        <v>277</v>
      </c>
      <c r="C278">
        <f>VLOOKUP(B278,'計算シート③（201～300台）'!$A$7:$B$106,2,0)</f>
        <v>0</v>
      </c>
      <c r="D278">
        <f>IF(C278=0,0,COUNTIF($C$2:C278,C278))</f>
        <v>0</v>
      </c>
    </row>
    <row r="279" spans="2:4">
      <c r="B279">
        <v>278</v>
      </c>
      <c r="C279">
        <f>VLOOKUP(B279,'計算シート③（201～300台）'!$A$7:$B$106,2,0)</f>
        <v>0</v>
      </c>
      <c r="D279">
        <f>IF(C279=0,0,COUNTIF($C$2:C279,C279))</f>
        <v>0</v>
      </c>
    </row>
    <row r="280" spans="2:4">
      <c r="B280">
        <v>279</v>
      </c>
      <c r="C280">
        <f>VLOOKUP(B280,'計算シート③（201～300台）'!$A$7:$B$106,2,0)</f>
        <v>0</v>
      </c>
      <c r="D280">
        <f>IF(C280=0,0,COUNTIF($C$2:C280,C280))</f>
        <v>0</v>
      </c>
    </row>
    <row r="281" spans="2:4">
      <c r="B281">
        <v>280</v>
      </c>
      <c r="C281">
        <f>VLOOKUP(B281,'計算シート③（201～300台）'!$A$7:$B$106,2,0)</f>
        <v>0</v>
      </c>
      <c r="D281">
        <f>IF(C281=0,0,COUNTIF($C$2:C281,C281))</f>
        <v>0</v>
      </c>
    </row>
    <row r="282" spans="2:4">
      <c r="B282">
        <v>281</v>
      </c>
      <c r="C282">
        <f>VLOOKUP(B282,'計算シート③（201～300台）'!$A$7:$B$106,2,0)</f>
        <v>0</v>
      </c>
      <c r="D282">
        <f>IF(C282=0,0,COUNTIF($C$2:C282,C282))</f>
        <v>0</v>
      </c>
    </row>
    <row r="283" spans="2:4">
      <c r="B283">
        <v>282</v>
      </c>
      <c r="C283">
        <f>VLOOKUP(B283,'計算シート③（201～300台）'!$A$7:$B$106,2,0)</f>
        <v>0</v>
      </c>
      <c r="D283">
        <f>IF(C283=0,0,COUNTIF($C$2:C283,C283))</f>
        <v>0</v>
      </c>
    </row>
    <row r="284" spans="2:4">
      <c r="B284">
        <v>283</v>
      </c>
      <c r="C284">
        <f>VLOOKUP(B284,'計算シート③（201～300台）'!$A$7:$B$106,2,0)</f>
        <v>0</v>
      </c>
      <c r="D284">
        <f>IF(C284=0,0,COUNTIF($C$2:C284,C284))</f>
        <v>0</v>
      </c>
    </row>
    <row r="285" spans="2:4">
      <c r="B285">
        <v>284</v>
      </c>
      <c r="C285">
        <f>VLOOKUP(B285,'計算シート③（201～300台）'!$A$7:$B$106,2,0)</f>
        <v>0</v>
      </c>
      <c r="D285">
        <f>IF(C285=0,0,COUNTIF($C$2:C285,C285))</f>
        <v>0</v>
      </c>
    </row>
    <row r="286" spans="2:4">
      <c r="B286">
        <v>285</v>
      </c>
      <c r="C286">
        <f>VLOOKUP(B286,'計算シート③（201～300台）'!$A$7:$B$106,2,0)</f>
        <v>0</v>
      </c>
      <c r="D286">
        <f>IF(C286=0,0,COUNTIF($C$2:C286,C286))</f>
        <v>0</v>
      </c>
    </row>
    <row r="287" spans="2:4">
      <c r="B287">
        <v>286</v>
      </c>
      <c r="C287">
        <f>VLOOKUP(B287,'計算シート③（201～300台）'!$A$7:$B$106,2,0)</f>
        <v>0</v>
      </c>
      <c r="D287">
        <f>IF(C287=0,0,COUNTIF($C$2:C287,C287))</f>
        <v>0</v>
      </c>
    </row>
    <row r="288" spans="2:4">
      <c r="B288">
        <v>287</v>
      </c>
      <c r="C288">
        <f>VLOOKUP(B288,'計算シート③（201～300台）'!$A$7:$B$106,2,0)</f>
        <v>0</v>
      </c>
      <c r="D288">
        <f>IF(C288=0,0,COUNTIF($C$2:C288,C288))</f>
        <v>0</v>
      </c>
    </row>
    <row r="289" spans="2:4">
      <c r="B289">
        <v>288</v>
      </c>
      <c r="C289">
        <f>VLOOKUP(B289,'計算シート③（201～300台）'!$A$7:$B$106,2,0)</f>
        <v>0</v>
      </c>
      <c r="D289">
        <f>IF(C289=0,0,COUNTIF($C$2:C289,C289))</f>
        <v>0</v>
      </c>
    </row>
    <row r="290" spans="2:4">
      <c r="B290">
        <v>289</v>
      </c>
      <c r="C290">
        <f>VLOOKUP(B290,'計算シート③（201～300台）'!$A$7:$B$106,2,0)</f>
        <v>0</v>
      </c>
      <c r="D290">
        <f>IF(C290=0,0,COUNTIF($C$2:C290,C290))</f>
        <v>0</v>
      </c>
    </row>
    <row r="291" spans="2:4">
      <c r="B291">
        <v>290</v>
      </c>
      <c r="C291">
        <f>VLOOKUP(B291,'計算シート③（201～300台）'!$A$7:$B$106,2,0)</f>
        <v>0</v>
      </c>
      <c r="D291">
        <f>IF(C291=0,0,COUNTIF($C$2:C291,C291))</f>
        <v>0</v>
      </c>
    </row>
    <row r="292" spans="2:4">
      <c r="B292">
        <v>291</v>
      </c>
      <c r="C292">
        <f>VLOOKUP(B292,'計算シート③（201～300台）'!$A$7:$B$106,2,0)</f>
        <v>0</v>
      </c>
      <c r="D292">
        <f>IF(C292=0,0,COUNTIF($C$2:C292,C292))</f>
        <v>0</v>
      </c>
    </row>
    <row r="293" spans="2:4">
      <c r="B293">
        <v>292</v>
      </c>
      <c r="C293">
        <f>VLOOKUP(B293,'計算シート③（201～300台）'!$A$7:$B$106,2,0)</f>
        <v>0</v>
      </c>
      <c r="D293">
        <f>IF(C293=0,0,COUNTIF($C$2:C293,C293))</f>
        <v>0</v>
      </c>
    </row>
    <row r="294" spans="2:4">
      <c r="B294">
        <v>293</v>
      </c>
      <c r="C294">
        <f>VLOOKUP(B294,'計算シート③（201～300台）'!$A$7:$B$106,2,0)</f>
        <v>0</v>
      </c>
      <c r="D294">
        <f>IF(C294=0,0,COUNTIF($C$2:C294,C294))</f>
        <v>0</v>
      </c>
    </row>
    <row r="295" spans="2:4">
      <c r="B295">
        <v>294</v>
      </c>
      <c r="C295">
        <f>VLOOKUP(B295,'計算シート③（201～300台）'!$A$7:$B$106,2,0)</f>
        <v>0</v>
      </c>
      <c r="D295">
        <f>IF(C295=0,0,COUNTIF($C$2:C295,C295))</f>
        <v>0</v>
      </c>
    </row>
    <row r="296" spans="2:4">
      <c r="B296">
        <v>295</v>
      </c>
      <c r="C296">
        <f>VLOOKUP(B296,'計算シート③（201～300台）'!$A$7:$B$106,2,0)</f>
        <v>0</v>
      </c>
      <c r="D296">
        <f>IF(C296=0,0,COUNTIF($C$2:C296,C296))</f>
        <v>0</v>
      </c>
    </row>
    <row r="297" spans="2:4">
      <c r="B297">
        <v>296</v>
      </c>
      <c r="C297">
        <f>VLOOKUP(B297,'計算シート③（201～300台）'!$A$7:$B$106,2,0)</f>
        <v>0</v>
      </c>
      <c r="D297">
        <f>IF(C297=0,0,COUNTIF($C$2:C297,C297))</f>
        <v>0</v>
      </c>
    </row>
    <row r="298" spans="2:4">
      <c r="B298">
        <v>297</v>
      </c>
      <c r="C298">
        <f>VLOOKUP(B298,'計算シート③（201～300台）'!$A$7:$B$106,2,0)</f>
        <v>0</v>
      </c>
      <c r="D298">
        <f>IF(C298=0,0,COUNTIF($C$2:C298,C298))</f>
        <v>0</v>
      </c>
    </row>
    <row r="299" spans="2:4">
      <c r="B299">
        <v>298</v>
      </c>
      <c r="C299">
        <f>VLOOKUP(B299,'計算シート③（201～300台）'!$A$7:$B$106,2,0)</f>
        <v>0</v>
      </c>
      <c r="D299">
        <f>IF(C299=0,0,COUNTIF($C$2:C299,C299))</f>
        <v>0</v>
      </c>
    </row>
    <row r="300" spans="2:4">
      <c r="B300">
        <v>299</v>
      </c>
      <c r="C300">
        <f>VLOOKUP(B300,'計算シート③（201～300台）'!$A$7:$B$106,2,0)</f>
        <v>0</v>
      </c>
      <c r="D300">
        <f>IF(C300=0,0,COUNTIF($C$2:C300,C300))</f>
        <v>0</v>
      </c>
    </row>
    <row r="301" spans="2:4">
      <c r="B301">
        <v>300</v>
      </c>
      <c r="C301">
        <f>VLOOKUP(B301,'計算シート③（201～300台）'!$A$7:$B$106,2,0)</f>
        <v>0</v>
      </c>
      <c r="D301">
        <f>IF(C301=0,0,COUNTIF($C$2:C301,C301))</f>
        <v>0</v>
      </c>
    </row>
    <row r="302" spans="2:4">
      <c r="B302">
        <v>301</v>
      </c>
      <c r="C302">
        <f>VLOOKUP(B302,'計算シート④（301～400台）'!$A$7:$B$106,2,0)</f>
        <v>0</v>
      </c>
      <c r="D302">
        <f>IF(C302=0,0,COUNTIF($C$2:C302,C302))</f>
        <v>0</v>
      </c>
    </row>
    <row r="303" spans="2:4">
      <c r="B303">
        <v>302</v>
      </c>
      <c r="C303">
        <f>VLOOKUP(B303,'計算シート④（301～400台）'!$A$7:$B$106,2,0)</f>
        <v>0</v>
      </c>
      <c r="D303">
        <f>IF(C303=0,0,COUNTIF($C$2:C303,C303))</f>
        <v>0</v>
      </c>
    </row>
    <row r="304" spans="2:4">
      <c r="B304">
        <v>303</v>
      </c>
      <c r="C304">
        <f>VLOOKUP(B304,'計算シート④（301～400台）'!$A$7:$B$106,2,0)</f>
        <v>0</v>
      </c>
      <c r="D304">
        <f>IF(C304=0,0,COUNTIF($C$2:C304,C304))</f>
        <v>0</v>
      </c>
    </row>
    <row r="305" spans="2:4">
      <c r="B305">
        <v>304</v>
      </c>
      <c r="C305">
        <f>VLOOKUP(B305,'計算シート④（301～400台）'!$A$7:$B$106,2,0)</f>
        <v>0</v>
      </c>
      <c r="D305">
        <f>IF(C305=0,0,COUNTIF($C$2:C305,C305))</f>
        <v>0</v>
      </c>
    </row>
    <row r="306" spans="2:4">
      <c r="B306">
        <v>305</v>
      </c>
      <c r="C306">
        <f>VLOOKUP(B306,'計算シート④（301～400台）'!$A$7:$B$106,2,0)</f>
        <v>0</v>
      </c>
      <c r="D306">
        <f>IF(C306=0,0,COUNTIF($C$2:C306,C306))</f>
        <v>0</v>
      </c>
    </row>
    <row r="307" spans="2:4">
      <c r="B307">
        <v>306</v>
      </c>
      <c r="C307">
        <f>VLOOKUP(B307,'計算シート④（301～400台）'!$A$7:$B$106,2,0)</f>
        <v>0</v>
      </c>
      <c r="D307">
        <f>IF(C307=0,0,COUNTIF($C$2:C307,C307))</f>
        <v>0</v>
      </c>
    </row>
    <row r="308" spans="2:4">
      <c r="B308">
        <v>307</v>
      </c>
      <c r="C308">
        <f>VLOOKUP(B308,'計算シート④（301～400台）'!$A$7:$B$106,2,0)</f>
        <v>0</v>
      </c>
      <c r="D308">
        <f>IF(C308=0,0,COUNTIF($C$2:C308,C308))</f>
        <v>0</v>
      </c>
    </row>
    <row r="309" spans="2:4">
      <c r="B309">
        <v>308</v>
      </c>
      <c r="C309">
        <f>VLOOKUP(B309,'計算シート④（301～400台）'!$A$7:$B$106,2,0)</f>
        <v>0</v>
      </c>
      <c r="D309">
        <f>IF(C309=0,0,COUNTIF($C$2:C309,C309))</f>
        <v>0</v>
      </c>
    </row>
    <row r="310" spans="2:4">
      <c r="B310">
        <v>309</v>
      </c>
      <c r="C310">
        <f>VLOOKUP(B310,'計算シート④（301～400台）'!$A$7:$B$106,2,0)</f>
        <v>0</v>
      </c>
      <c r="D310">
        <f>IF(C310=0,0,COUNTIF($C$2:C310,C310))</f>
        <v>0</v>
      </c>
    </row>
    <row r="311" spans="2:4">
      <c r="B311">
        <v>310</v>
      </c>
      <c r="C311">
        <f>VLOOKUP(B311,'計算シート④（301～400台）'!$A$7:$B$106,2,0)</f>
        <v>0</v>
      </c>
      <c r="D311">
        <f>IF(C311=0,0,COUNTIF($C$2:C311,C311))</f>
        <v>0</v>
      </c>
    </row>
    <row r="312" spans="2:4">
      <c r="B312">
        <v>311</v>
      </c>
      <c r="C312">
        <f>VLOOKUP(B312,'計算シート④（301～400台）'!$A$7:$B$106,2,0)</f>
        <v>0</v>
      </c>
      <c r="D312">
        <f>IF(C312=0,0,COUNTIF($C$2:C312,C312))</f>
        <v>0</v>
      </c>
    </row>
    <row r="313" spans="2:4">
      <c r="B313">
        <v>312</v>
      </c>
      <c r="C313">
        <f>VLOOKUP(B313,'計算シート④（301～400台）'!$A$7:$B$106,2,0)</f>
        <v>0</v>
      </c>
      <c r="D313">
        <f>IF(C313=0,0,COUNTIF($C$2:C313,C313))</f>
        <v>0</v>
      </c>
    </row>
    <row r="314" spans="2:4">
      <c r="B314">
        <v>313</v>
      </c>
      <c r="C314">
        <f>VLOOKUP(B314,'計算シート④（301～400台）'!$A$7:$B$106,2,0)</f>
        <v>0</v>
      </c>
      <c r="D314">
        <f>IF(C314=0,0,COUNTIF($C$2:C314,C314))</f>
        <v>0</v>
      </c>
    </row>
    <row r="315" spans="2:4">
      <c r="B315">
        <v>314</v>
      </c>
      <c r="C315">
        <f>VLOOKUP(B315,'計算シート④（301～400台）'!$A$7:$B$106,2,0)</f>
        <v>0</v>
      </c>
      <c r="D315">
        <f>IF(C315=0,0,COUNTIF($C$2:C315,C315))</f>
        <v>0</v>
      </c>
    </row>
    <row r="316" spans="2:4">
      <c r="B316">
        <v>315</v>
      </c>
      <c r="C316">
        <f>VLOOKUP(B316,'計算シート④（301～400台）'!$A$7:$B$106,2,0)</f>
        <v>0</v>
      </c>
      <c r="D316">
        <f>IF(C316=0,0,COUNTIF($C$2:C316,C316))</f>
        <v>0</v>
      </c>
    </row>
    <row r="317" spans="2:4">
      <c r="B317">
        <v>316</v>
      </c>
      <c r="C317">
        <f>VLOOKUP(B317,'計算シート④（301～400台）'!$A$7:$B$106,2,0)</f>
        <v>0</v>
      </c>
      <c r="D317">
        <f>IF(C317=0,0,COUNTIF($C$2:C317,C317))</f>
        <v>0</v>
      </c>
    </row>
    <row r="318" spans="2:4">
      <c r="B318">
        <v>317</v>
      </c>
      <c r="C318">
        <f>VLOOKUP(B318,'計算シート④（301～400台）'!$A$7:$B$106,2,0)</f>
        <v>0</v>
      </c>
      <c r="D318">
        <f>IF(C318=0,0,COUNTIF($C$2:C318,C318))</f>
        <v>0</v>
      </c>
    </row>
    <row r="319" spans="2:4">
      <c r="B319">
        <v>318</v>
      </c>
      <c r="C319">
        <f>VLOOKUP(B319,'計算シート④（301～400台）'!$A$7:$B$106,2,0)</f>
        <v>0</v>
      </c>
      <c r="D319">
        <f>IF(C319=0,0,COUNTIF($C$2:C319,C319))</f>
        <v>0</v>
      </c>
    </row>
    <row r="320" spans="2:4">
      <c r="B320">
        <v>319</v>
      </c>
      <c r="C320">
        <f>VLOOKUP(B320,'計算シート④（301～400台）'!$A$7:$B$106,2,0)</f>
        <v>0</v>
      </c>
      <c r="D320">
        <f>IF(C320=0,0,COUNTIF($C$2:C320,C320))</f>
        <v>0</v>
      </c>
    </row>
    <row r="321" spans="2:4">
      <c r="B321">
        <v>320</v>
      </c>
      <c r="C321">
        <f>VLOOKUP(B321,'計算シート④（301～400台）'!$A$7:$B$106,2,0)</f>
        <v>0</v>
      </c>
      <c r="D321">
        <f>IF(C321=0,0,COUNTIF($C$2:C321,C321))</f>
        <v>0</v>
      </c>
    </row>
    <row r="322" spans="2:4">
      <c r="B322">
        <v>321</v>
      </c>
      <c r="C322">
        <f>VLOOKUP(B322,'計算シート④（301～400台）'!$A$7:$B$106,2,0)</f>
        <v>0</v>
      </c>
      <c r="D322">
        <f>IF(C322=0,0,COUNTIF($C$2:C322,C322))</f>
        <v>0</v>
      </c>
    </row>
    <row r="323" spans="2:4">
      <c r="B323">
        <v>322</v>
      </c>
      <c r="C323">
        <f>VLOOKUP(B323,'計算シート④（301～400台）'!$A$7:$B$106,2,0)</f>
        <v>0</v>
      </c>
      <c r="D323">
        <f>IF(C323=0,0,COUNTIF($C$2:C323,C323))</f>
        <v>0</v>
      </c>
    </row>
    <row r="324" spans="2:4">
      <c r="B324">
        <v>323</v>
      </c>
      <c r="C324">
        <f>VLOOKUP(B324,'計算シート④（301～400台）'!$A$7:$B$106,2,0)</f>
        <v>0</v>
      </c>
      <c r="D324">
        <f>IF(C324=0,0,COUNTIF($C$2:C324,C324))</f>
        <v>0</v>
      </c>
    </row>
    <row r="325" spans="2:4">
      <c r="B325">
        <v>324</v>
      </c>
      <c r="C325">
        <f>VLOOKUP(B325,'計算シート④（301～400台）'!$A$7:$B$106,2,0)</f>
        <v>0</v>
      </c>
      <c r="D325">
        <f>IF(C325=0,0,COUNTIF($C$2:C325,C325))</f>
        <v>0</v>
      </c>
    </row>
    <row r="326" spans="2:4">
      <c r="B326">
        <v>325</v>
      </c>
      <c r="C326">
        <f>VLOOKUP(B326,'計算シート④（301～400台）'!$A$7:$B$106,2,0)</f>
        <v>0</v>
      </c>
      <c r="D326">
        <f>IF(C326=0,0,COUNTIF($C$2:C326,C326))</f>
        <v>0</v>
      </c>
    </row>
    <row r="327" spans="2:4">
      <c r="B327">
        <v>326</v>
      </c>
      <c r="C327">
        <f>VLOOKUP(B327,'計算シート④（301～400台）'!$A$7:$B$106,2,0)</f>
        <v>0</v>
      </c>
      <c r="D327">
        <f>IF(C327=0,0,COUNTIF($C$2:C327,C327))</f>
        <v>0</v>
      </c>
    </row>
    <row r="328" spans="2:4">
      <c r="B328">
        <v>327</v>
      </c>
      <c r="C328">
        <f>VLOOKUP(B328,'計算シート④（301～400台）'!$A$7:$B$106,2,0)</f>
        <v>0</v>
      </c>
      <c r="D328">
        <f>IF(C328=0,0,COUNTIF($C$2:C328,C328))</f>
        <v>0</v>
      </c>
    </row>
    <row r="329" spans="2:4">
      <c r="B329">
        <v>328</v>
      </c>
      <c r="C329">
        <f>VLOOKUP(B329,'計算シート④（301～400台）'!$A$7:$B$106,2,0)</f>
        <v>0</v>
      </c>
      <c r="D329">
        <f>IF(C329=0,0,COUNTIF($C$2:C329,C329))</f>
        <v>0</v>
      </c>
    </row>
    <row r="330" spans="2:4">
      <c r="B330">
        <v>329</v>
      </c>
      <c r="C330">
        <f>VLOOKUP(B330,'計算シート④（301～400台）'!$A$7:$B$106,2,0)</f>
        <v>0</v>
      </c>
      <c r="D330">
        <f>IF(C330=0,0,COUNTIF($C$2:C330,C330))</f>
        <v>0</v>
      </c>
    </row>
    <row r="331" spans="2:4">
      <c r="B331">
        <v>330</v>
      </c>
      <c r="C331">
        <f>VLOOKUP(B331,'計算シート④（301～400台）'!$A$7:$B$106,2,0)</f>
        <v>0</v>
      </c>
      <c r="D331">
        <f>IF(C331=0,0,COUNTIF($C$2:C331,C331))</f>
        <v>0</v>
      </c>
    </row>
    <row r="332" spans="2:4">
      <c r="B332">
        <v>331</v>
      </c>
      <c r="C332">
        <f>VLOOKUP(B332,'計算シート④（301～400台）'!$A$7:$B$106,2,0)</f>
        <v>0</v>
      </c>
      <c r="D332">
        <f>IF(C332=0,0,COUNTIF($C$2:C332,C332))</f>
        <v>0</v>
      </c>
    </row>
    <row r="333" spans="2:4">
      <c r="B333">
        <v>332</v>
      </c>
      <c r="C333">
        <f>VLOOKUP(B333,'計算シート④（301～400台）'!$A$7:$B$106,2,0)</f>
        <v>0</v>
      </c>
      <c r="D333">
        <f>IF(C333=0,0,COUNTIF($C$2:C333,C333))</f>
        <v>0</v>
      </c>
    </row>
    <row r="334" spans="2:4">
      <c r="B334">
        <v>333</v>
      </c>
      <c r="C334">
        <f>VLOOKUP(B334,'計算シート④（301～400台）'!$A$7:$B$106,2,0)</f>
        <v>0</v>
      </c>
      <c r="D334">
        <f>IF(C334=0,0,COUNTIF($C$2:C334,C334))</f>
        <v>0</v>
      </c>
    </row>
    <row r="335" spans="2:4">
      <c r="B335">
        <v>334</v>
      </c>
      <c r="C335">
        <f>VLOOKUP(B335,'計算シート④（301～400台）'!$A$7:$B$106,2,0)</f>
        <v>0</v>
      </c>
      <c r="D335">
        <f>IF(C335=0,0,COUNTIF($C$2:C335,C335))</f>
        <v>0</v>
      </c>
    </row>
    <row r="336" spans="2:4">
      <c r="B336">
        <v>335</v>
      </c>
      <c r="C336">
        <f>VLOOKUP(B336,'計算シート④（301～400台）'!$A$7:$B$106,2,0)</f>
        <v>0</v>
      </c>
      <c r="D336">
        <f>IF(C336=0,0,COUNTIF($C$2:C336,C336))</f>
        <v>0</v>
      </c>
    </row>
    <row r="337" spans="2:4">
      <c r="B337">
        <v>336</v>
      </c>
      <c r="C337">
        <f>VLOOKUP(B337,'計算シート④（301～400台）'!$A$7:$B$106,2,0)</f>
        <v>0</v>
      </c>
      <c r="D337">
        <f>IF(C337=0,0,COUNTIF($C$2:C337,C337))</f>
        <v>0</v>
      </c>
    </row>
    <row r="338" spans="2:4">
      <c r="B338">
        <v>337</v>
      </c>
      <c r="C338">
        <f>VLOOKUP(B338,'計算シート④（301～400台）'!$A$7:$B$106,2,0)</f>
        <v>0</v>
      </c>
      <c r="D338">
        <f>IF(C338=0,0,COUNTIF($C$2:C338,C338))</f>
        <v>0</v>
      </c>
    </row>
    <row r="339" spans="2:4">
      <c r="B339">
        <v>338</v>
      </c>
      <c r="C339">
        <f>VLOOKUP(B339,'計算シート④（301～400台）'!$A$7:$B$106,2,0)</f>
        <v>0</v>
      </c>
      <c r="D339">
        <f>IF(C339=0,0,COUNTIF($C$2:C339,C339))</f>
        <v>0</v>
      </c>
    </row>
    <row r="340" spans="2:4">
      <c r="B340">
        <v>339</v>
      </c>
      <c r="C340">
        <f>VLOOKUP(B340,'計算シート④（301～400台）'!$A$7:$B$106,2,0)</f>
        <v>0</v>
      </c>
      <c r="D340">
        <f>IF(C340=0,0,COUNTIF($C$2:C340,C340))</f>
        <v>0</v>
      </c>
    </row>
    <row r="341" spans="2:4">
      <c r="B341">
        <v>340</v>
      </c>
      <c r="C341">
        <f>VLOOKUP(B341,'計算シート④（301～400台）'!$A$7:$B$106,2,0)</f>
        <v>0</v>
      </c>
      <c r="D341">
        <f>IF(C341=0,0,COUNTIF($C$2:C341,C341))</f>
        <v>0</v>
      </c>
    </row>
    <row r="342" spans="2:4">
      <c r="B342">
        <v>341</v>
      </c>
      <c r="C342">
        <f>VLOOKUP(B342,'計算シート④（301～400台）'!$A$7:$B$106,2,0)</f>
        <v>0</v>
      </c>
      <c r="D342">
        <f>IF(C342=0,0,COUNTIF($C$2:C342,C342))</f>
        <v>0</v>
      </c>
    </row>
    <row r="343" spans="2:4">
      <c r="B343">
        <v>342</v>
      </c>
      <c r="C343">
        <f>VLOOKUP(B343,'計算シート④（301～400台）'!$A$7:$B$106,2,0)</f>
        <v>0</v>
      </c>
      <c r="D343">
        <f>IF(C343=0,0,COUNTIF($C$2:C343,C343))</f>
        <v>0</v>
      </c>
    </row>
    <row r="344" spans="2:4">
      <c r="B344">
        <v>343</v>
      </c>
      <c r="C344">
        <f>VLOOKUP(B344,'計算シート④（301～400台）'!$A$7:$B$106,2,0)</f>
        <v>0</v>
      </c>
      <c r="D344">
        <f>IF(C344=0,0,COUNTIF($C$2:C344,C344))</f>
        <v>0</v>
      </c>
    </row>
    <row r="345" spans="2:4">
      <c r="B345">
        <v>344</v>
      </c>
      <c r="C345">
        <f>VLOOKUP(B345,'計算シート④（301～400台）'!$A$7:$B$106,2,0)</f>
        <v>0</v>
      </c>
      <c r="D345">
        <f>IF(C345=0,0,COUNTIF($C$2:C345,C345))</f>
        <v>0</v>
      </c>
    </row>
    <row r="346" spans="2:4">
      <c r="B346">
        <v>345</v>
      </c>
      <c r="C346">
        <f>VLOOKUP(B346,'計算シート④（301～400台）'!$A$7:$B$106,2,0)</f>
        <v>0</v>
      </c>
      <c r="D346">
        <f>IF(C346=0,0,COUNTIF($C$2:C346,C346))</f>
        <v>0</v>
      </c>
    </row>
    <row r="347" spans="2:4">
      <c r="B347">
        <v>346</v>
      </c>
      <c r="C347">
        <f>VLOOKUP(B347,'計算シート④（301～400台）'!$A$7:$B$106,2,0)</f>
        <v>0</v>
      </c>
      <c r="D347">
        <f>IF(C347=0,0,COUNTIF($C$2:C347,C347))</f>
        <v>0</v>
      </c>
    </row>
    <row r="348" spans="2:4">
      <c r="B348">
        <v>347</v>
      </c>
      <c r="C348">
        <f>VLOOKUP(B348,'計算シート④（301～400台）'!$A$7:$B$106,2,0)</f>
        <v>0</v>
      </c>
      <c r="D348">
        <f>IF(C348=0,0,COUNTIF($C$2:C348,C348))</f>
        <v>0</v>
      </c>
    </row>
    <row r="349" spans="2:4">
      <c r="B349">
        <v>348</v>
      </c>
      <c r="C349">
        <f>VLOOKUP(B349,'計算シート④（301～400台）'!$A$7:$B$106,2,0)</f>
        <v>0</v>
      </c>
      <c r="D349">
        <f>IF(C349=0,0,COUNTIF($C$2:C349,C349))</f>
        <v>0</v>
      </c>
    </row>
    <row r="350" spans="2:4">
      <c r="B350">
        <v>349</v>
      </c>
      <c r="C350">
        <f>VLOOKUP(B350,'計算シート④（301～400台）'!$A$7:$B$106,2,0)</f>
        <v>0</v>
      </c>
      <c r="D350">
        <f>IF(C350=0,0,COUNTIF($C$2:C350,C350))</f>
        <v>0</v>
      </c>
    </row>
    <row r="351" spans="2:4">
      <c r="B351">
        <v>350</v>
      </c>
      <c r="C351">
        <f>VLOOKUP(B351,'計算シート④（301～400台）'!$A$7:$B$106,2,0)</f>
        <v>0</v>
      </c>
      <c r="D351">
        <f>IF(C351=0,0,COUNTIF($C$2:C351,C351))</f>
        <v>0</v>
      </c>
    </row>
    <row r="352" spans="2:4">
      <c r="B352">
        <v>351</v>
      </c>
      <c r="C352">
        <f>VLOOKUP(B352,'計算シート④（301～400台）'!$A$7:$B$106,2,0)</f>
        <v>0</v>
      </c>
      <c r="D352">
        <f>IF(C352=0,0,COUNTIF($C$2:C352,C352))</f>
        <v>0</v>
      </c>
    </row>
    <row r="353" spans="2:4">
      <c r="B353">
        <v>352</v>
      </c>
      <c r="C353">
        <f>VLOOKUP(B353,'計算シート④（301～400台）'!$A$7:$B$106,2,0)</f>
        <v>0</v>
      </c>
      <c r="D353">
        <f>IF(C353=0,0,COUNTIF($C$2:C353,C353))</f>
        <v>0</v>
      </c>
    </row>
    <row r="354" spans="2:4">
      <c r="B354">
        <v>353</v>
      </c>
      <c r="C354">
        <f>VLOOKUP(B354,'計算シート④（301～400台）'!$A$7:$B$106,2,0)</f>
        <v>0</v>
      </c>
      <c r="D354">
        <f>IF(C354=0,0,COUNTIF($C$2:C354,C354))</f>
        <v>0</v>
      </c>
    </row>
    <row r="355" spans="2:4">
      <c r="B355">
        <v>354</v>
      </c>
      <c r="C355">
        <f>VLOOKUP(B355,'計算シート④（301～400台）'!$A$7:$B$106,2,0)</f>
        <v>0</v>
      </c>
      <c r="D355">
        <f>IF(C355=0,0,COUNTIF($C$2:C355,C355))</f>
        <v>0</v>
      </c>
    </row>
    <row r="356" spans="2:4">
      <c r="B356">
        <v>355</v>
      </c>
      <c r="C356">
        <f>VLOOKUP(B356,'計算シート④（301～400台）'!$A$7:$B$106,2,0)</f>
        <v>0</v>
      </c>
      <c r="D356">
        <f>IF(C356=0,0,COUNTIF($C$2:C356,C356))</f>
        <v>0</v>
      </c>
    </row>
    <row r="357" spans="2:4">
      <c r="B357">
        <v>356</v>
      </c>
      <c r="C357">
        <f>VLOOKUP(B357,'計算シート④（301～400台）'!$A$7:$B$106,2,0)</f>
        <v>0</v>
      </c>
      <c r="D357">
        <f>IF(C357=0,0,COUNTIF($C$2:C357,C357))</f>
        <v>0</v>
      </c>
    </row>
    <row r="358" spans="2:4">
      <c r="B358">
        <v>357</v>
      </c>
      <c r="C358">
        <f>VLOOKUP(B358,'計算シート④（301～400台）'!$A$7:$B$106,2,0)</f>
        <v>0</v>
      </c>
      <c r="D358">
        <f>IF(C358=0,0,COUNTIF($C$2:C358,C358))</f>
        <v>0</v>
      </c>
    </row>
    <row r="359" spans="2:4">
      <c r="B359">
        <v>358</v>
      </c>
      <c r="C359">
        <f>VLOOKUP(B359,'計算シート④（301～400台）'!$A$7:$B$106,2,0)</f>
        <v>0</v>
      </c>
      <c r="D359">
        <f>IF(C359=0,0,COUNTIF($C$2:C359,C359))</f>
        <v>0</v>
      </c>
    </row>
    <row r="360" spans="2:4">
      <c r="B360">
        <v>359</v>
      </c>
      <c r="C360">
        <f>VLOOKUP(B360,'計算シート④（301～400台）'!$A$7:$B$106,2,0)</f>
        <v>0</v>
      </c>
      <c r="D360">
        <f>IF(C360=0,0,COUNTIF($C$2:C360,C360))</f>
        <v>0</v>
      </c>
    </row>
    <row r="361" spans="2:4">
      <c r="B361">
        <v>360</v>
      </c>
      <c r="C361">
        <f>VLOOKUP(B361,'計算シート④（301～400台）'!$A$7:$B$106,2,0)</f>
        <v>0</v>
      </c>
      <c r="D361">
        <f>IF(C361=0,0,COUNTIF($C$2:C361,C361))</f>
        <v>0</v>
      </c>
    </row>
    <row r="362" spans="2:4">
      <c r="B362">
        <v>361</v>
      </c>
      <c r="C362">
        <f>VLOOKUP(B362,'計算シート④（301～400台）'!$A$7:$B$106,2,0)</f>
        <v>0</v>
      </c>
      <c r="D362">
        <f>IF(C362=0,0,COUNTIF($C$2:C362,C362))</f>
        <v>0</v>
      </c>
    </row>
    <row r="363" spans="2:4">
      <c r="B363">
        <v>362</v>
      </c>
      <c r="C363">
        <f>VLOOKUP(B363,'計算シート④（301～400台）'!$A$7:$B$106,2,0)</f>
        <v>0</v>
      </c>
      <c r="D363">
        <f>IF(C363=0,0,COUNTIF($C$2:C363,C363))</f>
        <v>0</v>
      </c>
    </row>
    <row r="364" spans="2:4">
      <c r="B364">
        <v>363</v>
      </c>
      <c r="C364">
        <f>VLOOKUP(B364,'計算シート④（301～400台）'!$A$7:$B$106,2,0)</f>
        <v>0</v>
      </c>
      <c r="D364">
        <f>IF(C364=0,0,COUNTIF($C$2:C364,C364))</f>
        <v>0</v>
      </c>
    </row>
    <row r="365" spans="2:4">
      <c r="B365">
        <v>364</v>
      </c>
      <c r="C365">
        <f>VLOOKUP(B365,'計算シート④（301～400台）'!$A$7:$B$106,2,0)</f>
        <v>0</v>
      </c>
      <c r="D365">
        <f>IF(C365=0,0,COUNTIF($C$2:C365,C365))</f>
        <v>0</v>
      </c>
    </row>
    <row r="366" spans="2:4">
      <c r="B366">
        <v>365</v>
      </c>
      <c r="C366">
        <f>VLOOKUP(B366,'計算シート④（301～400台）'!$A$7:$B$106,2,0)</f>
        <v>0</v>
      </c>
      <c r="D366">
        <f>IF(C366=0,0,COUNTIF($C$2:C366,C366))</f>
        <v>0</v>
      </c>
    </row>
    <row r="367" spans="2:4">
      <c r="B367">
        <v>366</v>
      </c>
      <c r="C367">
        <f>VLOOKUP(B367,'計算シート④（301～400台）'!$A$7:$B$106,2,0)</f>
        <v>0</v>
      </c>
      <c r="D367">
        <f>IF(C367=0,0,COUNTIF($C$2:C367,C367))</f>
        <v>0</v>
      </c>
    </row>
    <row r="368" spans="2:4">
      <c r="B368">
        <v>367</v>
      </c>
      <c r="C368">
        <f>VLOOKUP(B368,'計算シート④（301～400台）'!$A$7:$B$106,2,0)</f>
        <v>0</v>
      </c>
      <c r="D368">
        <f>IF(C368=0,0,COUNTIF($C$2:C368,C368))</f>
        <v>0</v>
      </c>
    </row>
    <row r="369" spans="2:4">
      <c r="B369">
        <v>368</v>
      </c>
      <c r="C369">
        <f>VLOOKUP(B369,'計算シート④（301～400台）'!$A$7:$B$106,2,0)</f>
        <v>0</v>
      </c>
      <c r="D369">
        <f>IF(C369=0,0,COUNTIF($C$2:C369,C369))</f>
        <v>0</v>
      </c>
    </row>
    <row r="370" spans="2:4">
      <c r="B370">
        <v>369</v>
      </c>
      <c r="C370">
        <f>VLOOKUP(B370,'計算シート④（301～400台）'!$A$7:$B$106,2,0)</f>
        <v>0</v>
      </c>
      <c r="D370">
        <f>IF(C370=0,0,COUNTIF($C$2:C370,C370))</f>
        <v>0</v>
      </c>
    </row>
    <row r="371" spans="2:4">
      <c r="B371">
        <v>370</v>
      </c>
      <c r="C371">
        <f>VLOOKUP(B371,'計算シート④（301～400台）'!$A$7:$B$106,2,0)</f>
        <v>0</v>
      </c>
      <c r="D371">
        <f>IF(C371=0,0,COUNTIF($C$2:C371,C371))</f>
        <v>0</v>
      </c>
    </row>
    <row r="372" spans="2:4">
      <c r="B372">
        <v>371</v>
      </c>
      <c r="C372">
        <f>VLOOKUP(B372,'計算シート④（301～400台）'!$A$7:$B$106,2,0)</f>
        <v>0</v>
      </c>
      <c r="D372">
        <f>IF(C372=0,0,COUNTIF($C$2:C372,C372))</f>
        <v>0</v>
      </c>
    </row>
    <row r="373" spans="2:4">
      <c r="B373">
        <v>372</v>
      </c>
      <c r="C373">
        <f>VLOOKUP(B373,'計算シート④（301～400台）'!$A$7:$B$106,2,0)</f>
        <v>0</v>
      </c>
      <c r="D373">
        <f>IF(C373=0,0,COUNTIF($C$2:C373,C373))</f>
        <v>0</v>
      </c>
    </row>
    <row r="374" spans="2:4">
      <c r="B374">
        <v>373</v>
      </c>
      <c r="C374">
        <f>VLOOKUP(B374,'計算シート④（301～400台）'!$A$7:$B$106,2,0)</f>
        <v>0</v>
      </c>
      <c r="D374">
        <f>IF(C374=0,0,COUNTIF($C$2:C374,C374))</f>
        <v>0</v>
      </c>
    </row>
    <row r="375" spans="2:4">
      <c r="B375">
        <v>374</v>
      </c>
      <c r="C375">
        <f>VLOOKUP(B375,'計算シート④（301～400台）'!$A$7:$B$106,2,0)</f>
        <v>0</v>
      </c>
      <c r="D375">
        <f>IF(C375=0,0,COUNTIF($C$2:C375,C375))</f>
        <v>0</v>
      </c>
    </row>
    <row r="376" spans="2:4">
      <c r="B376">
        <v>375</v>
      </c>
      <c r="C376">
        <f>VLOOKUP(B376,'計算シート④（301～400台）'!$A$7:$B$106,2,0)</f>
        <v>0</v>
      </c>
      <c r="D376">
        <f>IF(C376=0,0,COUNTIF($C$2:C376,C376))</f>
        <v>0</v>
      </c>
    </row>
    <row r="377" spans="2:4">
      <c r="B377">
        <v>376</v>
      </c>
      <c r="C377">
        <f>VLOOKUP(B377,'計算シート④（301～400台）'!$A$7:$B$106,2,0)</f>
        <v>0</v>
      </c>
      <c r="D377">
        <f>IF(C377=0,0,COUNTIF($C$2:C377,C377))</f>
        <v>0</v>
      </c>
    </row>
    <row r="378" spans="2:4">
      <c r="B378">
        <v>377</v>
      </c>
      <c r="C378">
        <f>VLOOKUP(B378,'計算シート④（301～400台）'!$A$7:$B$106,2,0)</f>
        <v>0</v>
      </c>
      <c r="D378">
        <f>IF(C378=0,0,COUNTIF($C$2:C378,C378))</f>
        <v>0</v>
      </c>
    </row>
    <row r="379" spans="2:4">
      <c r="B379">
        <v>378</v>
      </c>
      <c r="C379">
        <f>VLOOKUP(B379,'計算シート④（301～400台）'!$A$7:$B$106,2,0)</f>
        <v>0</v>
      </c>
      <c r="D379">
        <f>IF(C379=0,0,COUNTIF($C$2:C379,C379))</f>
        <v>0</v>
      </c>
    </row>
    <row r="380" spans="2:4">
      <c r="B380">
        <v>379</v>
      </c>
      <c r="C380">
        <f>VLOOKUP(B380,'計算シート④（301～400台）'!$A$7:$B$106,2,0)</f>
        <v>0</v>
      </c>
      <c r="D380">
        <f>IF(C380=0,0,COUNTIF($C$2:C380,C380))</f>
        <v>0</v>
      </c>
    </row>
    <row r="381" spans="2:4">
      <c r="B381">
        <v>380</v>
      </c>
      <c r="C381">
        <f>VLOOKUP(B381,'計算シート④（301～400台）'!$A$7:$B$106,2,0)</f>
        <v>0</v>
      </c>
      <c r="D381">
        <f>IF(C381=0,0,COUNTIF($C$2:C381,C381))</f>
        <v>0</v>
      </c>
    </row>
    <row r="382" spans="2:4">
      <c r="B382">
        <v>381</v>
      </c>
      <c r="C382">
        <f>VLOOKUP(B382,'計算シート④（301～400台）'!$A$7:$B$106,2,0)</f>
        <v>0</v>
      </c>
      <c r="D382">
        <f>IF(C382=0,0,COUNTIF($C$2:C382,C382))</f>
        <v>0</v>
      </c>
    </row>
    <row r="383" spans="2:4">
      <c r="B383">
        <v>382</v>
      </c>
      <c r="C383">
        <f>VLOOKUP(B383,'計算シート④（301～400台）'!$A$7:$B$106,2,0)</f>
        <v>0</v>
      </c>
      <c r="D383">
        <f>IF(C383=0,0,COUNTIF($C$2:C383,C383))</f>
        <v>0</v>
      </c>
    </row>
    <row r="384" spans="2:4">
      <c r="B384">
        <v>383</v>
      </c>
      <c r="C384">
        <f>VLOOKUP(B384,'計算シート④（301～400台）'!$A$7:$B$106,2,0)</f>
        <v>0</v>
      </c>
      <c r="D384">
        <f>IF(C384=0,0,COUNTIF($C$2:C384,C384))</f>
        <v>0</v>
      </c>
    </row>
    <row r="385" spans="2:4">
      <c r="B385">
        <v>384</v>
      </c>
      <c r="C385">
        <f>VLOOKUP(B385,'計算シート④（301～400台）'!$A$7:$B$106,2,0)</f>
        <v>0</v>
      </c>
      <c r="D385">
        <f>IF(C385=0,0,COUNTIF($C$2:C385,C385))</f>
        <v>0</v>
      </c>
    </row>
    <row r="386" spans="2:4">
      <c r="B386">
        <v>385</v>
      </c>
      <c r="C386">
        <f>VLOOKUP(B386,'計算シート④（301～400台）'!$A$7:$B$106,2,0)</f>
        <v>0</v>
      </c>
      <c r="D386">
        <f>IF(C386=0,0,COUNTIF($C$2:C386,C386))</f>
        <v>0</v>
      </c>
    </row>
    <row r="387" spans="2:4">
      <c r="B387">
        <v>386</v>
      </c>
      <c r="C387">
        <f>VLOOKUP(B387,'計算シート④（301～400台）'!$A$7:$B$106,2,0)</f>
        <v>0</v>
      </c>
      <c r="D387">
        <f>IF(C387=0,0,COUNTIF($C$2:C387,C387))</f>
        <v>0</v>
      </c>
    </row>
    <row r="388" spans="2:4">
      <c r="B388">
        <v>387</v>
      </c>
      <c r="C388">
        <f>VLOOKUP(B388,'計算シート④（301～400台）'!$A$7:$B$106,2,0)</f>
        <v>0</v>
      </c>
      <c r="D388">
        <f>IF(C388=0,0,COUNTIF($C$2:C388,C388))</f>
        <v>0</v>
      </c>
    </row>
    <row r="389" spans="2:4">
      <c r="B389">
        <v>388</v>
      </c>
      <c r="C389">
        <f>VLOOKUP(B389,'計算シート④（301～400台）'!$A$7:$B$106,2,0)</f>
        <v>0</v>
      </c>
      <c r="D389">
        <f>IF(C389=0,0,COUNTIF($C$2:C389,C389))</f>
        <v>0</v>
      </c>
    </row>
    <row r="390" spans="2:4">
      <c r="B390">
        <v>389</v>
      </c>
      <c r="C390">
        <f>VLOOKUP(B390,'計算シート④（301～400台）'!$A$7:$B$106,2,0)</f>
        <v>0</v>
      </c>
      <c r="D390">
        <f>IF(C390=0,0,COUNTIF($C$2:C390,C390))</f>
        <v>0</v>
      </c>
    </row>
    <row r="391" spans="2:4">
      <c r="B391">
        <v>390</v>
      </c>
      <c r="C391">
        <f>VLOOKUP(B391,'計算シート④（301～400台）'!$A$7:$B$106,2,0)</f>
        <v>0</v>
      </c>
      <c r="D391">
        <f>IF(C391=0,0,COUNTIF($C$2:C391,C391))</f>
        <v>0</v>
      </c>
    </row>
    <row r="392" spans="2:4">
      <c r="B392">
        <v>391</v>
      </c>
      <c r="C392">
        <f>VLOOKUP(B392,'計算シート④（301～400台）'!$A$7:$B$106,2,0)</f>
        <v>0</v>
      </c>
      <c r="D392">
        <f>IF(C392=0,0,COUNTIF($C$2:C392,C392))</f>
        <v>0</v>
      </c>
    </row>
    <row r="393" spans="2:4">
      <c r="B393">
        <v>392</v>
      </c>
      <c r="C393">
        <f>VLOOKUP(B393,'計算シート④（301～400台）'!$A$7:$B$106,2,0)</f>
        <v>0</v>
      </c>
      <c r="D393">
        <f>IF(C393=0,0,COUNTIF($C$2:C393,C393))</f>
        <v>0</v>
      </c>
    </row>
    <row r="394" spans="2:4">
      <c r="B394">
        <v>393</v>
      </c>
      <c r="C394">
        <f>VLOOKUP(B394,'計算シート④（301～400台）'!$A$7:$B$106,2,0)</f>
        <v>0</v>
      </c>
      <c r="D394">
        <f>IF(C394=0,0,COUNTIF($C$2:C394,C394))</f>
        <v>0</v>
      </c>
    </row>
    <row r="395" spans="2:4">
      <c r="B395">
        <v>394</v>
      </c>
      <c r="C395">
        <f>VLOOKUP(B395,'計算シート④（301～400台）'!$A$7:$B$106,2,0)</f>
        <v>0</v>
      </c>
      <c r="D395">
        <f>IF(C395=0,0,COUNTIF($C$2:C395,C395))</f>
        <v>0</v>
      </c>
    </row>
    <row r="396" spans="2:4">
      <c r="B396">
        <v>395</v>
      </c>
      <c r="C396">
        <f>VLOOKUP(B396,'計算シート④（301～400台）'!$A$7:$B$106,2,0)</f>
        <v>0</v>
      </c>
      <c r="D396">
        <f>IF(C396=0,0,COUNTIF($C$2:C396,C396))</f>
        <v>0</v>
      </c>
    </row>
    <row r="397" spans="2:4">
      <c r="B397">
        <v>396</v>
      </c>
      <c r="C397">
        <f>VLOOKUP(B397,'計算シート④（301～400台）'!$A$7:$B$106,2,0)</f>
        <v>0</v>
      </c>
      <c r="D397">
        <f>IF(C397=0,0,COUNTIF($C$2:C397,C397))</f>
        <v>0</v>
      </c>
    </row>
    <row r="398" spans="2:4">
      <c r="B398">
        <v>397</v>
      </c>
      <c r="C398">
        <f>VLOOKUP(B398,'計算シート④（301～400台）'!$A$7:$B$106,2,0)</f>
        <v>0</v>
      </c>
      <c r="D398">
        <f>IF(C398=0,0,COUNTIF($C$2:C398,C398))</f>
        <v>0</v>
      </c>
    </row>
    <row r="399" spans="2:4">
      <c r="B399">
        <v>398</v>
      </c>
      <c r="C399">
        <f>VLOOKUP(B399,'計算シート④（301～400台）'!$A$7:$B$106,2,0)</f>
        <v>0</v>
      </c>
      <c r="D399">
        <f>IF(C399=0,0,COUNTIF($C$2:C399,C399))</f>
        <v>0</v>
      </c>
    </row>
    <row r="400" spans="2:4">
      <c r="B400">
        <v>399</v>
      </c>
      <c r="C400">
        <f>VLOOKUP(B400,'計算シート④（301～400台）'!$A$7:$B$106,2,0)</f>
        <v>0</v>
      </c>
      <c r="D400">
        <f>IF(C400=0,0,COUNTIF($C$2:C400,C400))</f>
        <v>0</v>
      </c>
    </row>
    <row r="401" spans="2:4">
      <c r="B401">
        <v>400</v>
      </c>
      <c r="C401">
        <f>VLOOKUP(B401,'計算シート④（301～400台）'!$A$7:$B$106,2,0)</f>
        <v>0</v>
      </c>
      <c r="D401">
        <f>IF(C401=0,0,COUNTIF($C$2:C401,C401))</f>
        <v>0</v>
      </c>
    </row>
    <row r="402" spans="2:4">
      <c r="B402">
        <v>401</v>
      </c>
      <c r="C402">
        <f>VLOOKUP(B402,'計算シート⑤（401～500台）'!$A$7:$B$107,2,0)</f>
        <v>0</v>
      </c>
      <c r="D402">
        <f>IF(C402=0,0,COUNTIF($C$2:C402,C402))</f>
        <v>0</v>
      </c>
    </row>
    <row r="403" spans="2:4">
      <c r="B403">
        <v>402</v>
      </c>
      <c r="C403">
        <f>VLOOKUP(B403,'計算シート⑤（401～500台）'!$A$7:$B$107,2,0)</f>
        <v>0</v>
      </c>
      <c r="D403">
        <f>IF(C403=0,0,COUNTIF($C$2:C403,C403))</f>
        <v>0</v>
      </c>
    </row>
    <row r="404" spans="2:4">
      <c r="B404">
        <v>403</v>
      </c>
      <c r="C404">
        <f>VLOOKUP(B404,'計算シート⑤（401～500台）'!$A$7:$B$107,2,0)</f>
        <v>0</v>
      </c>
      <c r="D404">
        <f>IF(C404=0,0,COUNTIF($C$2:C404,C404))</f>
        <v>0</v>
      </c>
    </row>
    <row r="405" spans="2:4">
      <c r="B405">
        <v>404</v>
      </c>
      <c r="C405">
        <f>VLOOKUP(B405,'計算シート⑤（401～500台）'!$A$7:$B$107,2,0)</f>
        <v>0</v>
      </c>
      <c r="D405">
        <f>IF(C405=0,0,COUNTIF($C$2:C405,C405))</f>
        <v>0</v>
      </c>
    </row>
    <row r="406" spans="2:4">
      <c r="B406">
        <v>405</v>
      </c>
      <c r="C406">
        <f>VLOOKUP(B406,'計算シート⑤（401～500台）'!$A$7:$B$107,2,0)</f>
        <v>0</v>
      </c>
      <c r="D406">
        <f>IF(C406=0,0,COUNTIF($C$2:C406,C406))</f>
        <v>0</v>
      </c>
    </row>
    <row r="407" spans="2:4">
      <c r="B407">
        <v>406</v>
      </c>
      <c r="C407">
        <f>VLOOKUP(B407,'計算シート⑤（401～500台）'!$A$7:$B$107,2,0)</f>
        <v>0</v>
      </c>
      <c r="D407">
        <f>IF(C407=0,0,COUNTIF($C$2:C407,C407))</f>
        <v>0</v>
      </c>
    </row>
    <row r="408" spans="2:4">
      <c r="B408">
        <v>407</v>
      </c>
      <c r="C408">
        <f>VLOOKUP(B408,'計算シート⑤（401～500台）'!$A$7:$B$107,2,0)</f>
        <v>0</v>
      </c>
      <c r="D408">
        <f>IF(C408=0,0,COUNTIF($C$2:C408,C408))</f>
        <v>0</v>
      </c>
    </row>
    <row r="409" spans="2:4">
      <c r="B409">
        <v>408</v>
      </c>
      <c r="C409">
        <f>VLOOKUP(B409,'計算シート⑤（401～500台）'!$A$7:$B$107,2,0)</f>
        <v>0</v>
      </c>
      <c r="D409">
        <f>IF(C409=0,0,COUNTIF($C$2:C409,C409))</f>
        <v>0</v>
      </c>
    </row>
    <row r="410" spans="2:4">
      <c r="B410">
        <v>409</v>
      </c>
      <c r="C410">
        <f>VLOOKUP(B410,'計算シート⑤（401～500台）'!$A$7:$B$107,2,0)</f>
        <v>0</v>
      </c>
      <c r="D410">
        <f>IF(C410=0,0,COUNTIF($C$2:C410,C410))</f>
        <v>0</v>
      </c>
    </row>
    <row r="411" spans="2:4">
      <c r="B411">
        <v>410</v>
      </c>
      <c r="C411">
        <f>VLOOKUP(B411,'計算シート⑤（401～500台）'!$A$7:$B$107,2,0)</f>
        <v>0</v>
      </c>
      <c r="D411">
        <f>IF(C411=0,0,COUNTIF($C$2:C411,C411))</f>
        <v>0</v>
      </c>
    </row>
    <row r="412" spans="2:4">
      <c r="B412">
        <v>411</v>
      </c>
      <c r="C412">
        <f>VLOOKUP(B412,'計算シート⑤（401～500台）'!$A$7:$B$107,2,0)</f>
        <v>0</v>
      </c>
      <c r="D412">
        <f>IF(C412=0,0,COUNTIF($C$2:C412,C412))</f>
        <v>0</v>
      </c>
    </row>
    <row r="413" spans="2:4">
      <c r="B413">
        <v>412</v>
      </c>
      <c r="C413">
        <f>VLOOKUP(B413,'計算シート⑤（401～500台）'!$A$7:$B$107,2,0)</f>
        <v>0</v>
      </c>
      <c r="D413">
        <f>IF(C413=0,0,COUNTIF($C$2:C413,C413))</f>
        <v>0</v>
      </c>
    </row>
    <row r="414" spans="2:4">
      <c r="B414">
        <v>413</v>
      </c>
      <c r="C414">
        <f>VLOOKUP(B414,'計算シート⑤（401～500台）'!$A$7:$B$107,2,0)</f>
        <v>0</v>
      </c>
      <c r="D414">
        <f>IF(C414=0,0,COUNTIF($C$2:C414,C414))</f>
        <v>0</v>
      </c>
    </row>
    <row r="415" spans="2:4">
      <c r="B415">
        <v>414</v>
      </c>
      <c r="C415">
        <f>VLOOKUP(B415,'計算シート⑤（401～500台）'!$A$7:$B$107,2,0)</f>
        <v>0</v>
      </c>
      <c r="D415">
        <f>IF(C415=0,0,COUNTIF($C$2:C415,C415))</f>
        <v>0</v>
      </c>
    </row>
    <row r="416" spans="2:4">
      <c r="B416">
        <v>415</v>
      </c>
      <c r="C416">
        <f>VLOOKUP(B416,'計算シート⑤（401～500台）'!$A$7:$B$107,2,0)</f>
        <v>0</v>
      </c>
      <c r="D416">
        <f>IF(C416=0,0,COUNTIF($C$2:C416,C416))</f>
        <v>0</v>
      </c>
    </row>
    <row r="417" spans="2:4">
      <c r="B417">
        <v>416</v>
      </c>
      <c r="C417">
        <f>VLOOKUP(B417,'計算シート⑤（401～500台）'!$A$7:$B$107,2,0)</f>
        <v>0</v>
      </c>
      <c r="D417">
        <f>IF(C417=0,0,COUNTIF($C$2:C417,C417))</f>
        <v>0</v>
      </c>
    </row>
    <row r="418" spans="2:4">
      <c r="B418">
        <v>417</v>
      </c>
      <c r="C418">
        <f>VLOOKUP(B418,'計算シート⑤（401～500台）'!$A$7:$B$107,2,0)</f>
        <v>0</v>
      </c>
      <c r="D418">
        <f>IF(C418=0,0,COUNTIF($C$2:C418,C418))</f>
        <v>0</v>
      </c>
    </row>
    <row r="419" spans="2:4">
      <c r="B419">
        <v>418</v>
      </c>
      <c r="C419">
        <f>VLOOKUP(B419,'計算シート⑤（401～500台）'!$A$7:$B$107,2,0)</f>
        <v>0</v>
      </c>
      <c r="D419">
        <f>IF(C419=0,0,COUNTIF($C$2:C419,C419))</f>
        <v>0</v>
      </c>
    </row>
    <row r="420" spans="2:4">
      <c r="B420">
        <v>419</v>
      </c>
      <c r="C420">
        <f>VLOOKUP(B420,'計算シート⑤（401～500台）'!$A$7:$B$107,2,0)</f>
        <v>0</v>
      </c>
      <c r="D420">
        <f>IF(C420=0,0,COUNTIF($C$2:C420,C420))</f>
        <v>0</v>
      </c>
    </row>
    <row r="421" spans="2:4">
      <c r="B421">
        <v>420</v>
      </c>
      <c r="C421">
        <f>VLOOKUP(B421,'計算シート⑤（401～500台）'!$A$7:$B$107,2,0)</f>
        <v>0</v>
      </c>
      <c r="D421">
        <f>IF(C421=0,0,COUNTIF($C$2:C421,C421))</f>
        <v>0</v>
      </c>
    </row>
    <row r="422" spans="2:4">
      <c r="B422">
        <v>421</v>
      </c>
      <c r="C422">
        <f>VLOOKUP(B422,'計算シート⑤（401～500台）'!$A$7:$B$107,2,0)</f>
        <v>0</v>
      </c>
      <c r="D422">
        <f>IF(C422=0,0,COUNTIF($C$2:C422,C422))</f>
        <v>0</v>
      </c>
    </row>
    <row r="423" spans="2:4">
      <c r="B423">
        <v>422</v>
      </c>
      <c r="C423">
        <f>VLOOKUP(B423,'計算シート⑤（401～500台）'!$A$7:$B$107,2,0)</f>
        <v>0</v>
      </c>
      <c r="D423">
        <f>IF(C423=0,0,COUNTIF($C$2:C423,C423))</f>
        <v>0</v>
      </c>
    </row>
    <row r="424" spans="2:4">
      <c r="B424">
        <v>423</v>
      </c>
      <c r="C424">
        <f>VLOOKUP(B424,'計算シート⑤（401～500台）'!$A$7:$B$107,2,0)</f>
        <v>0</v>
      </c>
      <c r="D424">
        <f>IF(C424=0,0,COUNTIF($C$2:C424,C424))</f>
        <v>0</v>
      </c>
    </row>
    <row r="425" spans="2:4">
      <c r="B425">
        <v>424</v>
      </c>
      <c r="C425">
        <f>VLOOKUP(B425,'計算シート⑤（401～500台）'!$A$7:$B$107,2,0)</f>
        <v>0</v>
      </c>
      <c r="D425">
        <f>IF(C425=0,0,COUNTIF($C$2:C425,C425))</f>
        <v>0</v>
      </c>
    </row>
    <row r="426" spans="2:4">
      <c r="B426">
        <v>425</v>
      </c>
      <c r="C426">
        <f>VLOOKUP(B426,'計算シート⑤（401～500台）'!$A$7:$B$107,2,0)</f>
        <v>0</v>
      </c>
      <c r="D426">
        <f>IF(C426=0,0,COUNTIF($C$2:C426,C426))</f>
        <v>0</v>
      </c>
    </row>
    <row r="427" spans="2:4">
      <c r="B427">
        <v>426</v>
      </c>
      <c r="C427">
        <f>VLOOKUP(B427,'計算シート⑤（401～500台）'!$A$7:$B$107,2,0)</f>
        <v>0</v>
      </c>
      <c r="D427">
        <f>IF(C427=0,0,COUNTIF($C$2:C427,C427))</f>
        <v>0</v>
      </c>
    </row>
    <row r="428" spans="2:4">
      <c r="B428">
        <v>427</v>
      </c>
      <c r="C428">
        <f>VLOOKUP(B428,'計算シート⑤（401～500台）'!$A$7:$B$107,2,0)</f>
        <v>0</v>
      </c>
      <c r="D428">
        <f>IF(C428=0,0,COUNTIF($C$2:C428,C428))</f>
        <v>0</v>
      </c>
    </row>
    <row r="429" spans="2:4">
      <c r="B429">
        <v>428</v>
      </c>
      <c r="C429">
        <f>VLOOKUP(B429,'計算シート⑤（401～500台）'!$A$7:$B$107,2,0)</f>
        <v>0</v>
      </c>
      <c r="D429">
        <f>IF(C429=0,0,COUNTIF($C$2:C429,C429))</f>
        <v>0</v>
      </c>
    </row>
    <row r="430" spans="2:4">
      <c r="B430">
        <v>429</v>
      </c>
      <c r="C430">
        <f>VLOOKUP(B430,'計算シート⑤（401～500台）'!$A$7:$B$107,2,0)</f>
        <v>0</v>
      </c>
      <c r="D430">
        <f>IF(C430=0,0,COUNTIF($C$2:C430,C430))</f>
        <v>0</v>
      </c>
    </row>
    <row r="431" spans="2:4">
      <c r="B431">
        <v>430</v>
      </c>
      <c r="C431">
        <f>VLOOKUP(B431,'計算シート⑤（401～500台）'!$A$7:$B$107,2,0)</f>
        <v>0</v>
      </c>
      <c r="D431">
        <f>IF(C431=0,0,COUNTIF($C$2:C431,C431))</f>
        <v>0</v>
      </c>
    </row>
    <row r="432" spans="2:4">
      <c r="B432">
        <v>431</v>
      </c>
      <c r="C432">
        <f>VLOOKUP(B432,'計算シート⑤（401～500台）'!$A$7:$B$107,2,0)</f>
        <v>0</v>
      </c>
      <c r="D432">
        <f>IF(C432=0,0,COUNTIF($C$2:C432,C432))</f>
        <v>0</v>
      </c>
    </row>
    <row r="433" spans="2:4">
      <c r="B433">
        <v>432</v>
      </c>
      <c r="C433">
        <f>VLOOKUP(B433,'計算シート⑤（401～500台）'!$A$7:$B$107,2,0)</f>
        <v>0</v>
      </c>
      <c r="D433">
        <f>IF(C433=0,0,COUNTIF($C$2:C433,C433))</f>
        <v>0</v>
      </c>
    </row>
    <row r="434" spans="2:4">
      <c r="B434">
        <v>433</v>
      </c>
      <c r="C434">
        <f>VLOOKUP(B434,'計算シート⑤（401～500台）'!$A$7:$B$107,2,0)</f>
        <v>0</v>
      </c>
      <c r="D434">
        <f>IF(C434=0,0,COUNTIF($C$2:C434,C434))</f>
        <v>0</v>
      </c>
    </row>
    <row r="435" spans="2:4">
      <c r="B435">
        <v>434</v>
      </c>
      <c r="C435">
        <f>VLOOKUP(B435,'計算シート⑤（401～500台）'!$A$7:$B$107,2,0)</f>
        <v>0</v>
      </c>
      <c r="D435">
        <f>IF(C435=0,0,COUNTIF($C$2:C435,C435))</f>
        <v>0</v>
      </c>
    </row>
    <row r="436" spans="2:4">
      <c r="B436">
        <v>435</v>
      </c>
      <c r="C436">
        <f>VLOOKUP(B436,'計算シート⑤（401～500台）'!$A$7:$B$107,2,0)</f>
        <v>0</v>
      </c>
      <c r="D436">
        <f>IF(C436=0,0,COUNTIF($C$2:C436,C436))</f>
        <v>0</v>
      </c>
    </row>
    <row r="437" spans="2:4">
      <c r="B437">
        <v>436</v>
      </c>
      <c r="C437">
        <f>VLOOKUP(B437,'計算シート⑤（401～500台）'!$A$7:$B$107,2,0)</f>
        <v>0</v>
      </c>
      <c r="D437">
        <f>IF(C437=0,0,COUNTIF($C$2:C437,C437))</f>
        <v>0</v>
      </c>
    </row>
    <row r="438" spans="2:4">
      <c r="B438">
        <v>437</v>
      </c>
      <c r="C438">
        <f>VLOOKUP(B438,'計算シート⑤（401～500台）'!$A$7:$B$107,2,0)</f>
        <v>0</v>
      </c>
      <c r="D438">
        <f>IF(C438=0,0,COUNTIF($C$2:C438,C438))</f>
        <v>0</v>
      </c>
    </row>
    <row r="439" spans="2:4">
      <c r="B439">
        <v>438</v>
      </c>
      <c r="C439">
        <f>VLOOKUP(B439,'計算シート⑤（401～500台）'!$A$7:$B$107,2,0)</f>
        <v>0</v>
      </c>
      <c r="D439">
        <f>IF(C439=0,0,COUNTIF($C$2:C439,C439))</f>
        <v>0</v>
      </c>
    </row>
    <row r="440" spans="2:4">
      <c r="B440">
        <v>439</v>
      </c>
      <c r="C440">
        <f>VLOOKUP(B440,'計算シート⑤（401～500台）'!$A$7:$B$107,2,0)</f>
        <v>0</v>
      </c>
      <c r="D440">
        <f>IF(C440=0,0,COUNTIF($C$2:C440,C440))</f>
        <v>0</v>
      </c>
    </row>
    <row r="441" spans="2:4">
      <c r="B441">
        <v>440</v>
      </c>
      <c r="C441">
        <f>VLOOKUP(B441,'計算シート⑤（401～500台）'!$A$7:$B$107,2,0)</f>
        <v>0</v>
      </c>
      <c r="D441">
        <f>IF(C441=0,0,COUNTIF($C$2:C441,C441))</f>
        <v>0</v>
      </c>
    </row>
    <row r="442" spans="2:4">
      <c r="B442">
        <v>441</v>
      </c>
      <c r="C442">
        <f>VLOOKUP(B442,'計算シート⑤（401～500台）'!$A$7:$B$107,2,0)</f>
        <v>0</v>
      </c>
      <c r="D442">
        <f>IF(C442=0,0,COUNTIF($C$2:C442,C442))</f>
        <v>0</v>
      </c>
    </row>
    <row r="443" spans="2:4">
      <c r="B443">
        <v>442</v>
      </c>
      <c r="C443">
        <f>VLOOKUP(B443,'計算シート⑤（401～500台）'!$A$7:$B$107,2,0)</f>
        <v>0</v>
      </c>
      <c r="D443">
        <f>IF(C443=0,0,COUNTIF($C$2:C443,C443))</f>
        <v>0</v>
      </c>
    </row>
    <row r="444" spans="2:4">
      <c r="B444">
        <v>443</v>
      </c>
      <c r="C444">
        <f>VLOOKUP(B444,'計算シート⑤（401～500台）'!$A$7:$B$107,2,0)</f>
        <v>0</v>
      </c>
      <c r="D444">
        <f>IF(C444=0,0,COUNTIF($C$2:C444,C444))</f>
        <v>0</v>
      </c>
    </row>
    <row r="445" spans="2:4">
      <c r="B445">
        <v>444</v>
      </c>
      <c r="C445">
        <f>VLOOKUP(B445,'計算シート⑤（401～500台）'!$A$7:$B$107,2,0)</f>
        <v>0</v>
      </c>
      <c r="D445">
        <f>IF(C445=0,0,COUNTIF($C$2:C445,C445))</f>
        <v>0</v>
      </c>
    </row>
    <row r="446" spans="2:4">
      <c r="B446">
        <v>445</v>
      </c>
      <c r="C446">
        <f>VLOOKUP(B446,'計算シート⑤（401～500台）'!$A$7:$B$107,2,0)</f>
        <v>0</v>
      </c>
      <c r="D446">
        <f>IF(C446=0,0,COUNTIF($C$2:C446,C446))</f>
        <v>0</v>
      </c>
    </row>
    <row r="447" spans="2:4">
      <c r="B447">
        <v>446</v>
      </c>
      <c r="C447">
        <f>VLOOKUP(B447,'計算シート⑤（401～500台）'!$A$7:$B$107,2,0)</f>
        <v>0</v>
      </c>
      <c r="D447">
        <f>IF(C447=0,0,COUNTIF($C$2:C447,C447))</f>
        <v>0</v>
      </c>
    </row>
    <row r="448" spans="2:4">
      <c r="B448">
        <v>447</v>
      </c>
      <c r="C448">
        <f>VLOOKUP(B448,'計算シート⑤（401～500台）'!$A$7:$B$107,2,0)</f>
        <v>0</v>
      </c>
      <c r="D448">
        <f>IF(C448=0,0,COUNTIF($C$2:C448,C448))</f>
        <v>0</v>
      </c>
    </row>
    <row r="449" spans="2:4">
      <c r="B449">
        <v>448</v>
      </c>
      <c r="C449">
        <f>VLOOKUP(B449,'計算シート⑤（401～500台）'!$A$7:$B$107,2,0)</f>
        <v>0</v>
      </c>
      <c r="D449">
        <f>IF(C449=0,0,COUNTIF($C$2:C449,C449))</f>
        <v>0</v>
      </c>
    </row>
    <row r="450" spans="2:4">
      <c r="B450">
        <v>449</v>
      </c>
      <c r="C450">
        <f>VLOOKUP(B450,'計算シート⑤（401～500台）'!$A$7:$B$107,2,0)</f>
        <v>0</v>
      </c>
      <c r="D450">
        <f>IF(C450=0,0,COUNTIF($C$2:C450,C450))</f>
        <v>0</v>
      </c>
    </row>
    <row r="451" spans="2:4">
      <c r="B451">
        <v>450</v>
      </c>
      <c r="C451">
        <f>VLOOKUP(B451,'計算シート⑤（401～500台）'!$A$7:$B$107,2,0)</f>
        <v>0</v>
      </c>
      <c r="D451">
        <f>IF(C451=0,0,COUNTIF($C$2:C451,C451))</f>
        <v>0</v>
      </c>
    </row>
    <row r="452" spans="2:4">
      <c r="B452">
        <v>451</v>
      </c>
      <c r="C452">
        <f>VLOOKUP(B452,'計算シート⑤（401～500台）'!$A$7:$B$107,2,0)</f>
        <v>0</v>
      </c>
      <c r="D452">
        <f>IF(C452=0,0,COUNTIF($C$2:C452,C452))</f>
        <v>0</v>
      </c>
    </row>
    <row r="453" spans="2:4">
      <c r="B453">
        <v>452</v>
      </c>
      <c r="C453">
        <f>VLOOKUP(B453,'計算シート⑤（401～500台）'!$A$7:$B$107,2,0)</f>
        <v>0</v>
      </c>
      <c r="D453">
        <f>IF(C453=0,0,COUNTIF($C$2:C453,C453))</f>
        <v>0</v>
      </c>
    </row>
    <row r="454" spans="2:4">
      <c r="B454">
        <v>453</v>
      </c>
      <c r="C454">
        <f>VLOOKUP(B454,'計算シート⑤（401～500台）'!$A$7:$B$107,2,0)</f>
        <v>0</v>
      </c>
      <c r="D454">
        <f>IF(C454=0,0,COUNTIF($C$2:C454,C454))</f>
        <v>0</v>
      </c>
    </row>
    <row r="455" spans="2:4">
      <c r="B455">
        <v>454</v>
      </c>
      <c r="C455">
        <f>VLOOKUP(B455,'計算シート⑤（401～500台）'!$A$7:$B$107,2,0)</f>
        <v>0</v>
      </c>
      <c r="D455">
        <f>IF(C455=0,0,COUNTIF($C$2:C455,C455))</f>
        <v>0</v>
      </c>
    </row>
    <row r="456" spans="2:4">
      <c r="B456">
        <v>455</v>
      </c>
      <c r="C456">
        <f>VLOOKUP(B456,'計算シート⑤（401～500台）'!$A$7:$B$107,2,0)</f>
        <v>0</v>
      </c>
      <c r="D456">
        <f>IF(C456=0,0,COUNTIF($C$2:C456,C456))</f>
        <v>0</v>
      </c>
    </row>
    <row r="457" spans="2:4">
      <c r="B457">
        <v>456</v>
      </c>
      <c r="C457">
        <f>VLOOKUP(B457,'計算シート⑤（401～500台）'!$A$7:$B$107,2,0)</f>
        <v>0</v>
      </c>
      <c r="D457">
        <f>IF(C457=0,0,COUNTIF($C$2:C457,C457))</f>
        <v>0</v>
      </c>
    </row>
    <row r="458" spans="2:4">
      <c r="B458">
        <v>457</v>
      </c>
      <c r="C458">
        <f>VLOOKUP(B458,'計算シート⑤（401～500台）'!$A$7:$B$107,2,0)</f>
        <v>0</v>
      </c>
      <c r="D458">
        <f>IF(C458=0,0,COUNTIF($C$2:C458,C458))</f>
        <v>0</v>
      </c>
    </row>
    <row r="459" spans="2:4">
      <c r="B459">
        <v>458</v>
      </c>
      <c r="C459">
        <f>VLOOKUP(B459,'計算シート⑤（401～500台）'!$A$7:$B$107,2,0)</f>
        <v>0</v>
      </c>
      <c r="D459">
        <f>IF(C459=0,0,COUNTIF($C$2:C459,C459))</f>
        <v>0</v>
      </c>
    </row>
    <row r="460" spans="2:4">
      <c r="B460">
        <v>459</v>
      </c>
      <c r="C460">
        <f>VLOOKUP(B460,'計算シート⑤（401～500台）'!$A$7:$B$107,2,0)</f>
        <v>0</v>
      </c>
      <c r="D460">
        <f>IF(C460=0,0,COUNTIF($C$2:C460,C460))</f>
        <v>0</v>
      </c>
    </row>
    <row r="461" spans="2:4">
      <c r="B461">
        <v>460</v>
      </c>
      <c r="C461">
        <f>VLOOKUP(B461,'計算シート⑤（401～500台）'!$A$7:$B$107,2,0)</f>
        <v>0</v>
      </c>
      <c r="D461">
        <f>IF(C461=0,0,COUNTIF($C$2:C461,C461))</f>
        <v>0</v>
      </c>
    </row>
    <row r="462" spans="2:4">
      <c r="B462">
        <v>461</v>
      </c>
      <c r="C462">
        <f>VLOOKUP(B462,'計算シート⑤（401～500台）'!$A$7:$B$107,2,0)</f>
        <v>0</v>
      </c>
      <c r="D462">
        <f>IF(C462=0,0,COUNTIF($C$2:C462,C462))</f>
        <v>0</v>
      </c>
    </row>
    <row r="463" spans="2:4">
      <c r="B463">
        <v>462</v>
      </c>
      <c r="C463">
        <f>VLOOKUP(B463,'計算シート⑤（401～500台）'!$A$7:$B$107,2,0)</f>
        <v>0</v>
      </c>
      <c r="D463">
        <f>IF(C463=0,0,COUNTIF($C$2:C463,C463))</f>
        <v>0</v>
      </c>
    </row>
    <row r="464" spans="2:4">
      <c r="B464">
        <v>463</v>
      </c>
      <c r="C464">
        <f>VLOOKUP(B464,'計算シート⑤（401～500台）'!$A$7:$B$107,2,0)</f>
        <v>0</v>
      </c>
      <c r="D464">
        <f>IF(C464=0,0,COUNTIF($C$2:C464,C464))</f>
        <v>0</v>
      </c>
    </row>
    <row r="465" spans="2:4">
      <c r="B465">
        <v>464</v>
      </c>
      <c r="C465">
        <f>VLOOKUP(B465,'計算シート⑤（401～500台）'!$A$7:$B$107,2,0)</f>
        <v>0</v>
      </c>
      <c r="D465">
        <f>IF(C465=0,0,COUNTIF($C$2:C465,C465))</f>
        <v>0</v>
      </c>
    </row>
    <row r="466" spans="2:4">
      <c r="B466">
        <v>465</v>
      </c>
      <c r="C466">
        <f>VLOOKUP(B466,'計算シート⑤（401～500台）'!$A$7:$B$107,2,0)</f>
        <v>0</v>
      </c>
      <c r="D466">
        <f>IF(C466=0,0,COUNTIF($C$2:C466,C466))</f>
        <v>0</v>
      </c>
    </row>
    <row r="467" spans="2:4">
      <c r="B467">
        <v>466</v>
      </c>
      <c r="C467">
        <f>VLOOKUP(B467,'計算シート⑤（401～500台）'!$A$7:$B$107,2,0)</f>
        <v>0</v>
      </c>
      <c r="D467">
        <f>IF(C467=0,0,COUNTIF($C$2:C467,C467))</f>
        <v>0</v>
      </c>
    </row>
    <row r="468" spans="2:4">
      <c r="B468">
        <v>467</v>
      </c>
      <c r="C468">
        <f>VLOOKUP(B468,'計算シート⑤（401～500台）'!$A$7:$B$107,2,0)</f>
        <v>0</v>
      </c>
      <c r="D468">
        <f>IF(C468=0,0,COUNTIF($C$2:C468,C468))</f>
        <v>0</v>
      </c>
    </row>
    <row r="469" spans="2:4">
      <c r="B469">
        <v>468</v>
      </c>
      <c r="C469">
        <f>VLOOKUP(B469,'計算シート⑤（401～500台）'!$A$7:$B$107,2,0)</f>
        <v>0</v>
      </c>
      <c r="D469">
        <f>IF(C469=0,0,COUNTIF($C$2:C469,C469))</f>
        <v>0</v>
      </c>
    </row>
    <row r="470" spans="2:4">
      <c r="B470">
        <v>469</v>
      </c>
      <c r="C470">
        <f>VLOOKUP(B470,'計算シート⑤（401～500台）'!$A$7:$B$107,2,0)</f>
        <v>0</v>
      </c>
      <c r="D470">
        <f>IF(C470=0,0,COUNTIF($C$2:C470,C470))</f>
        <v>0</v>
      </c>
    </row>
    <row r="471" spans="2:4">
      <c r="B471">
        <v>470</v>
      </c>
      <c r="C471">
        <f>VLOOKUP(B471,'計算シート⑤（401～500台）'!$A$7:$B$107,2,0)</f>
        <v>0</v>
      </c>
      <c r="D471">
        <f>IF(C471=0,0,COUNTIF($C$2:C471,C471))</f>
        <v>0</v>
      </c>
    </row>
    <row r="472" spans="2:4">
      <c r="B472">
        <v>471</v>
      </c>
      <c r="C472">
        <f>VLOOKUP(B472,'計算シート⑤（401～500台）'!$A$7:$B$107,2,0)</f>
        <v>0</v>
      </c>
      <c r="D472">
        <f>IF(C472=0,0,COUNTIF($C$2:C472,C472))</f>
        <v>0</v>
      </c>
    </row>
    <row r="473" spans="2:4">
      <c r="B473">
        <v>472</v>
      </c>
      <c r="C473">
        <f>VLOOKUP(B473,'計算シート⑤（401～500台）'!$A$7:$B$107,2,0)</f>
        <v>0</v>
      </c>
      <c r="D473">
        <f>IF(C473=0,0,COUNTIF($C$2:C473,C473))</f>
        <v>0</v>
      </c>
    </row>
    <row r="474" spans="2:4">
      <c r="B474">
        <v>473</v>
      </c>
      <c r="C474">
        <f>VLOOKUP(B474,'計算シート⑤（401～500台）'!$A$7:$B$107,2,0)</f>
        <v>0</v>
      </c>
      <c r="D474">
        <f>IF(C474=0,0,COUNTIF($C$2:C474,C474))</f>
        <v>0</v>
      </c>
    </row>
    <row r="475" spans="2:4">
      <c r="B475">
        <v>474</v>
      </c>
      <c r="C475">
        <f>VLOOKUP(B475,'計算シート⑤（401～500台）'!$A$7:$B$107,2,0)</f>
        <v>0</v>
      </c>
      <c r="D475">
        <f>IF(C475=0,0,COUNTIF($C$2:C475,C475))</f>
        <v>0</v>
      </c>
    </row>
    <row r="476" spans="2:4">
      <c r="B476">
        <v>475</v>
      </c>
      <c r="C476">
        <f>VLOOKUP(B476,'計算シート⑤（401～500台）'!$A$7:$B$107,2,0)</f>
        <v>0</v>
      </c>
      <c r="D476">
        <f>IF(C476=0,0,COUNTIF($C$2:C476,C476))</f>
        <v>0</v>
      </c>
    </row>
    <row r="477" spans="2:4">
      <c r="B477">
        <v>476</v>
      </c>
      <c r="C477">
        <f>VLOOKUP(B477,'計算シート⑤（401～500台）'!$A$7:$B$107,2,0)</f>
        <v>0</v>
      </c>
      <c r="D477">
        <f>IF(C477=0,0,COUNTIF($C$2:C477,C477))</f>
        <v>0</v>
      </c>
    </row>
    <row r="478" spans="2:4">
      <c r="B478">
        <v>477</v>
      </c>
      <c r="C478">
        <f>VLOOKUP(B478,'計算シート⑤（401～500台）'!$A$7:$B$107,2,0)</f>
        <v>0</v>
      </c>
      <c r="D478">
        <f>IF(C478=0,0,COUNTIF($C$2:C478,C478))</f>
        <v>0</v>
      </c>
    </row>
    <row r="479" spans="2:4">
      <c r="B479">
        <v>478</v>
      </c>
      <c r="C479">
        <f>VLOOKUP(B479,'計算シート⑤（401～500台）'!$A$7:$B$107,2,0)</f>
        <v>0</v>
      </c>
      <c r="D479">
        <f>IF(C479=0,0,COUNTIF($C$2:C479,C479))</f>
        <v>0</v>
      </c>
    </row>
    <row r="480" spans="2:4">
      <c r="B480">
        <v>479</v>
      </c>
      <c r="C480">
        <f>VLOOKUP(B480,'計算シート⑤（401～500台）'!$A$7:$B$107,2,0)</f>
        <v>0</v>
      </c>
      <c r="D480">
        <f>IF(C480=0,0,COUNTIF($C$2:C480,C480))</f>
        <v>0</v>
      </c>
    </row>
    <row r="481" spans="2:4">
      <c r="B481">
        <v>480</v>
      </c>
      <c r="C481">
        <f>VLOOKUP(B481,'計算シート⑤（401～500台）'!$A$7:$B$107,2,0)</f>
        <v>0</v>
      </c>
      <c r="D481">
        <f>IF(C481=0,0,COUNTIF($C$2:C481,C481))</f>
        <v>0</v>
      </c>
    </row>
    <row r="482" spans="2:4">
      <c r="B482">
        <v>481</v>
      </c>
      <c r="C482">
        <f>VLOOKUP(B482,'計算シート⑤（401～500台）'!$A$7:$B$107,2,0)</f>
        <v>0</v>
      </c>
      <c r="D482">
        <f>IF(C482=0,0,COUNTIF($C$2:C482,C482))</f>
        <v>0</v>
      </c>
    </row>
    <row r="483" spans="2:4">
      <c r="B483">
        <v>482</v>
      </c>
      <c r="C483">
        <f>VLOOKUP(B483,'計算シート⑤（401～500台）'!$A$7:$B$107,2,0)</f>
        <v>0</v>
      </c>
      <c r="D483">
        <f>IF(C483=0,0,COUNTIF($C$2:C483,C483))</f>
        <v>0</v>
      </c>
    </row>
    <row r="484" spans="2:4">
      <c r="B484">
        <v>483</v>
      </c>
      <c r="C484">
        <f>VLOOKUP(B484,'計算シート⑤（401～500台）'!$A$7:$B$107,2,0)</f>
        <v>0</v>
      </c>
      <c r="D484">
        <f>IF(C484=0,0,COUNTIF($C$2:C484,C484))</f>
        <v>0</v>
      </c>
    </row>
    <row r="485" spans="2:4">
      <c r="B485">
        <v>484</v>
      </c>
      <c r="C485">
        <f>VLOOKUP(B485,'計算シート⑤（401～500台）'!$A$7:$B$107,2,0)</f>
        <v>0</v>
      </c>
      <c r="D485">
        <f>IF(C485=0,0,COUNTIF($C$2:C485,C485))</f>
        <v>0</v>
      </c>
    </row>
    <row r="486" spans="2:4">
      <c r="B486">
        <v>485</v>
      </c>
      <c r="C486">
        <f>VLOOKUP(B486,'計算シート⑤（401～500台）'!$A$7:$B$107,2,0)</f>
        <v>0</v>
      </c>
      <c r="D486">
        <f>IF(C486=0,0,COUNTIF($C$2:C486,C486))</f>
        <v>0</v>
      </c>
    </row>
    <row r="487" spans="2:4">
      <c r="B487">
        <v>486</v>
      </c>
      <c r="C487">
        <f>VLOOKUP(B487,'計算シート⑤（401～500台）'!$A$7:$B$107,2,0)</f>
        <v>0</v>
      </c>
      <c r="D487">
        <f>IF(C487=0,0,COUNTIF($C$2:C487,C487))</f>
        <v>0</v>
      </c>
    </row>
    <row r="488" spans="2:4">
      <c r="B488">
        <v>487</v>
      </c>
      <c r="C488">
        <f>VLOOKUP(B488,'計算シート⑤（401～500台）'!$A$7:$B$107,2,0)</f>
        <v>0</v>
      </c>
      <c r="D488">
        <f>IF(C488=0,0,COUNTIF($C$2:C488,C488))</f>
        <v>0</v>
      </c>
    </row>
    <row r="489" spans="2:4">
      <c r="B489">
        <v>488</v>
      </c>
      <c r="C489">
        <f>VLOOKUP(B489,'計算シート⑤（401～500台）'!$A$7:$B$107,2,0)</f>
        <v>0</v>
      </c>
      <c r="D489">
        <f>IF(C489=0,0,COUNTIF($C$2:C489,C489))</f>
        <v>0</v>
      </c>
    </row>
    <row r="490" spans="2:4">
      <c r="B490">
        <v>489</v>
      </c>
      <c r="C490">
        <f>VLOOKUP(B490,'計算シート⑤（401～500台）'!$A$7:$B$107,2,0)</f>
        <v>0</v>
      </c>
      <c r="D490">
        <f>IF(C490=0,0,COUNTIF($C$2:C490,C490))</f>
        <v>0</v>
      </c>
    </row>
    <row r="491" spans="2:4">
      <c r="B491">
        <v>490</v>
      </c>
      <c r="C491">
        <f>VLOOKUP(B491,'計算シート⑤（401～500台）'!$A$7:$B$107,2,0)</f>
        <v>0</v>
      </c>
      <c r="D491">
        <f>IF(C491=0,0,COUNTIF($C$2:C491,C491))</f>
        <v>0</v>
      </c>
    </row>
    <row r="492" spans="2:4">
      <c r="B492">
        <v>491</v>
      </c>
      <c r="C492">
        <f>VLOOKUP(B492,'計算シート⑤（401～500台）'!$A$7:$B$107,2,0)</f>
        <v>0</v>
      </c>
      <c r="D492">
        <f>IF(C492=0,0,COUNTIF($C$2:C492,C492))</f>
        <v>0</v>
      </c>
    </row>
    <row r="493" spans="2:4">
      <c r="B493">
        <v>492</v>
      </c>
      <c r="C493">
        <f>VLOOKUP(B493,'計算シート⑤（401～500台）'!$A$7:$B$107,2,0)</f>
        <v>0</v>
      </c>
      <c r="D493">
        <f>IF(C493=0,0,COUNTIF($C$2:C493,C493))</f>
        <v>0</v>
      </c>
    </row>
    <row r="494" spans="2:4">
      <c r="B494">
        <v>493</v>
      </c>
      <c r="C494">
        <f>VLOOKUP(B494,'計算シート⑤（401～500台）'!$A$7:$B$107,2,0)</f>
        <v>0</v>
      </c>
      <c r="D494">
        <f>IF(C494=0,0,COUNTIF($C$2:C494,C494))</f>
        <v>0</v>
      </c>
    </row>
    <row r="495" spans="2:4">
      <c r="B495">
        <v>494</v>
      </c>
      <c r="C495">
        <f>VLOOKUP(B495,'計算シート⑤（401～500台）'!$A$7:$B$107,2,0)</f>
        <v>0</v>
      </c>
      <c r="D495">
        <f>IF(C495=0,0,COUNTIF($C$2:C495,C495))</f>
        <v>0</v>
      </c>
    </row>
    <row r="496" spans="2:4">
      <c r="B496">
        <v>495</v>
      </c>
      <c r="C496">
        <f>VLOOKUP(B496,'計算シート⑤（401～500台）'!$A$7:$B$107,2,0)</f>
        <v>0</v>
      </c>
      <c r="D496">
        <f>IF(C496=0,0,COUNTIF($C$2:C496,C496))</f>
        <v>0</v>
      </c>
    </row>
    <row r="497" spans="2:4">
      <c r="B497">
        <v>496</v>
      </c>
      <c r="C497">
        <f>VLOOKUP(B497,'計算シート⑤（401～500台）'!$A$7:$B$107,2,0)</f>
        <v>0</v>
      </c>
      <c r="D497">
        <f>IF(C497=0,0,COUNTIF($C$2:C497,C497))</f>
        <v>0</v>
      </c>
    </row>
    <row r="498" spans="2:4">
      <c r="B498">
        <v>497</v>
      </c>
      <c r="C498">
        <f>VLOOKUP(B498,'計算シート⑤（401～500台）'!$A$7:$B$107,2,0)</f>
        <v>0</v>
      </c>
      <c r="D498">
        <f>IF(C498=0,0,COUNTIF($C$2:C498,C498))</f>
        <v>0</v>
      </c>
    </row>
    <row r="499" spans="2:4">
      <c r="B499">
        <v>498</v>
      </c>
      <c r="C499">
        <f>VLOOKUP(B499,'計算シート⑤（401～500台）'!$A$7:$B$107,2,0)</f>
        <v>0</v>
      </c>
      <c r="D499">
        <f>IF(C499=0,0,COUNTIF($C$2:C499,C499))</f>
        <v>0</v>
      </c>
    </row>
    <row r="500" spans="2:4">
      <c r="B500">
        <v>499</v>
      </c>
      <c r="C500">
        <f>VLOOKUP(B500,'計算シート⑤（401～500台）'!$A$7:$B$107,2,0)</f>
        <v>0</v>
      </c>
      <c r="D500">
        <f>IF(C500=0,0,COUNTIF($C$2:C500,C500))</f>
        <v>0</v>
      </c>
    </row>
    <row r="501" spans="2:4">
      <c r="B501">
        <v>500</v>
      </c>
      <c r="C501">
        <f>VLOOKUP(B501,'計算シート⑤（401～500台）'!$A$7:$B$107,2,0)</f>
        <v>0</v>
      </c>
      <c r="D501">
        <f>IF(C501=0,0,COUNTIF($C$2:C501,C501))</f>
        <v>0</v>
      </c>
    </row>
  </sheetData>
  <sheetProtection password="CC73" sheet="1" objects="1" scenarios="1"/>
  <phoneticPr fontId="2"/>
  <pageMargins left="0.7" right="0.7" top="0.75" bottom="0.75" header="0.3" footer="0.3"/>
  <pageSetup paperSize="9" orientation="landscape" copies="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E44E84-3013-48B1-ADE0-E81CB3379FFC}">
  <sheetPr>
    <tabColor theme="7" tint="0.59999389629810485"/>
  </sheetPr>
  <dimension ref="A1:L39"/>
  <sheetViews>
    <sheetView view="pageBreakPreview" zoomScaleNormal="100" zoomScaleSheetLayoutView="100" workbookViewId="0">
      <selection activeCell="G11" sqref="G11"/>
    </sheetView>
  </sheetViews>
  <sheetFormatPr defaultRowHeight="14.25"/>
  <cols>
    <col min="1" max="1" width="5.125" style="33" customWidth="1"/>
    <col min="2" max="2" width="14.875" style="33" customWidth="1"/>
    <col min="3" max="4" width="9" style="33"/>
    <col min="5" max="5" width="13.875" style="33" customWidth="1"/>
    <col min="6" max="7" width="9" style="33"/>
    <col min="8" max="8" width="14.875" style="33" customWidth="1"/>
    <col min="9" max="9" width="4.125" customWidth="1"/>
    <col min="10" max="10" width="3.5" customWidth="1"/>
    <col min="11" max="11" width="20.625" customWidth="1"/>
    <col min="12" max="12" width="34.875" customWidth="1"/>
  </cols>
  <sheetData>
    <row r="1" spans="1:12" ht="26.25" customHeight="1">
      <c r="A1" s="45" t="s">
        <v>24</v>
      </c>
      <c r="B1" s="45"/>
      <c r="C1" s="45"/>
      <c r="D1" s="45"/>
      <c r="E1" s="45"/>
      <c r="F1" s="45"/>
      <c r="G1" s="45"/>
      <c r="H1" s="45"/>
      <c r="I1" s="46"/>
      <c r="K1" s="117" t="s">
        <v>92</v>
      </c>
      <c r="L1" s="117"/>
    </row>
    <row r="2" spans="1:12" ht="16.5" customHeight="1">
      <c r="A2" s="45"/>
      <c r="B2" s="45"/>
      <c r="C2" s="45"/>
      <c r="D2" s="45"/>
      <c r="E2" s="45"/>
      <c r="F2" s="45"/>
      <c r="G2" s="98">
        <f>L4</f>
        <v>45322</v>
      </c>
      <c r="H2" s="98"/>
      <c r="I2" s="46"/>
      <c r="K2" s="117"/>
      <c r="L2" s="117"/>
    </row>
    <row r="3" spans="1:12" ht="27.75" customHeight="1">
      <c r="A3" s="47" t="s">
        <v>25</v>
      </c>
      <c r="B3" s="47"/>
      <c r="C3" s="45"/>
      <c r="D3" s="45"/>
      <c r="E3" s="45"/>
      <c r="F3" s="45"/>
      <c r="G3" s="99" t="str">
        <f>L5</f>
        <v>333-0844</v>
      </c>
      <c r="H3" s="99"/>
      <c r="I3" s="46"/>
      <c r="K3" s="122" t="s">
        <v>93</v>
      </c>
      <c r="L3" s="122"/>
    </row>
    <row r="4" spans="1:12" ht="16.5" customHeight="1">
      <c r="A4" s="45"/>
      <c r="B4" s="45"/>
      <c r="C4" s="45"/>
      <c r="D4" s="45"/>
      <c r="E4" s="45"/>
      <c r="F4" s="45" t="s">
        <v>26</v>
      </c>
      <c r="G4" s="118" t="str">
        <f>L6</f>
        <v>埼玉県さいたま市浦和区3-15-1</v>
      </c>
      <c r="H4" s="119"/>
      <c r="I4" s="46"/>
      <c r="K4" s="35" t="s">
        <v>60</v>
      </c>
      <c r="L4" s="43">
        <v>45322</v>
      </c>
    </row>
    <row r="5" spans="1:12" ht="16.5" customHeight="1">
      <c r="A5" s="45"/>
      <c r="B5" s="45"/>
      <c r="C5" s="45"/>
      <c r="D5" s="45"/>
      <c r="E5" s="45"/>
      <c r="F5" s="45" t="s">
        <v>14</v>
      </c>
      <c r="G5" s="120">
        <f>'計算シート①（～100台）'!B5</f>
        <v>0</v>
      </c>
      <c r="H5" s="120"/>
      <c r="I5" s="46"/>
      <c r="K5" s="35" t="s">
        <v>61</v>
      </c>
      <c r="L5" s="36" t="s">
        <v>62</v>
      </c>
    </row>
    <row r="6" spans="1:12" ht="16.5" customHeight="1">
      <c r="A6" s="45"/>
      <c r="B6" s="45"/>
      <c r="C6" s="45"/>
      <c r="D6" s="45"/>
      <c r="E6" s="45"/>
      <c r="F6" s="123" t="s">
        <v>104</v>
      </c>
      <c r="G6" s="120" t="str">
        <f>L8</f>
        <v>代表取締役　埼玉　太郎</v>
      </c>
      <c r="H6" s="120"/>
      <c r="I6" s="46"/>
      <c r="K6" s="35" t="s">
        <v>63</v>
      </c>
      <c r="L6" s="37" t="s">
        <v>64</v>
      </c>
    </row>
    <row r="7" spans="1:12" ht="16.5" customHeight="1">
      <c r="A7" s="45"/>
      <c r="B7" s="45"/>
      <c r="C7" s="45"/>
      <c r="D7" s="45"/>
      <c r="E7" s="45"/>
      <c r="F7" s="45"/>
      <c r="G7" s="45"/>
      <c r="H7" s="45"/>
      <c r="I7" s="46"/>
      <c r="K7" s="35" t="s">
        <v>65</v>
      </c>
      <c r="L7" s="44" t="s">
        <v>90</v>
      </c>
    </row>
    <row r="8" spans="1:12" ht="16.5" customHeight="1">
      <c r="A8" s="45"/>
      <c r="B8" s="45"/>
      <c r="C8" s="45"/>
      <c r="D8" s="45"/>
      <c r="E8" s="45"/>
      <c r="F8" s="45"/>
      <c r="G8" s="45"/>
      <c r="H8" s="45"/>
      <c r="I8" s="46"/>
      <c r="K8" s="35" t="s">
        <v>66</v>
      </c>
      <c r="L8" s="38" t="s">
        <v>67</v>
      </c>
    </row>
    <row r="9" spans="1:12" ht="16.5" customHeight="1">
      <c r="A9" s="121" t="s">
        <v>103</v>
      </c>
      <c r="B9" s="121"/>
      <c r="C9" s="121"/>
      <c r="D9" s="121"/>
      <c r="E9" s="121"/>
      <c r="F9" s="121"/>
      <c r="G9" s="121"/>
      <c r="H9" s="121"/>
      <c r="I9" s="46"/>
      <c r="K9" s="35" t="s">
        <v>68</v>
      </c>
      <c r="L9" s="38" t="s">
        <v>69</v>
      </c>
    </row>
    <row r="10" spans="1:12" ht="16.5" customHeight="1">
      <c r="A10" s="48"/>
      <c r="B10" s="48"/>
      <c r="C10" s="48"/>
      <c r="D10" s="48"/>
      <c r="E10" s="48"/>
      <c r="F10" s="48"/>
      <c r="G10" s="48"/>
      <c r="H10" s="48"/>
      <c r="I10" s="46"/>
      <c r="K10" s="35" t="s">
        <v>70</v>
      </c>
      <c r="L10" s="39" t="s">
        <v>71</v>
      </c>
    </row>
    <row r="11" spans="1:12" ht="16.5" customHeight="1">
      <c r="A11" s="45"/>
      <c r="B11" s="45"/>
      <c r="C11" s="45"/>
      <c r="D11" s="45"/>
      <c r="E11" s="45"/>
      <c r="F11" s="45"/>
      <c r="G11" s="45"/>
      <c r="H11" s="45"/>
      <c r="I11" s="46"/>
      <c r="K11" s="35" t="s">
        <v>72</v>
      </c>
      <c r="L11" s="38" t="s">
        <v>73</v>
      </c>
    </row>
    <row r="12" spans="1:12" ht="16.5" customHeight="1">
      <c r="A12" s="107" t="s">
        <v>27</v>
      </c>
      <c r="B12" s="107"/>
      <c r="C12" s="107"/>
      <c r="D12" s="107"/>
      <c r="E12" s="107"/>
      <c r="F12" s="107"/>
      <c r="G12" s="107"/>
      <c r="H12" s="107"/>
      <c r="I12" s="107"/>
      <c r="K12" s="35" t="s">
        <v>74</v>
      </c>
      <c r="L12" s="40" t="s">
        <v>75</v>
      </c>
    </row>
    <row r="13" spans="1:12" ht="16.5" customHeight="1">
      <c r="A13" s="107"/>
      <c r="B13" s="107"/>
      <c r="C13" s="107"/>
      <c r="D13" s="107"/>
      <c r="E13" s="107"/>
      <c r="F13" s="107"/>
      <c r="G13" s="107"/>
      <c r="H13" s="107"/>
      <c r="I13" s="107"/>
      <c r="K13" s="35" t="s">
        <v>76</v>
      </c>
      <c r="L13" s="41" t="s">
        <v>77</v>
      </c>
    </row>
    <row r="14" spans="1:12" ht="16.5" customHeight="1">
      <c r="A14" s="45"/>
      <c r="B14" s="45"/>
      <c r="C14" s="45"/>
      <c r="D14" s="45"/>
      <c r="E14" s="45"/>
      <c r="F14" s="45"/>
      <c r="G14" s="45"/>
      <c r="H14" s="45"/>
      <c r="I14" s="46"/>
      <c r="K14" s="35" t="s">
        <v>78</v>
      </c>
      <c r="L14" s="40">
        <v>1234567</v>
      </c>
    </row>
    <row r="15" spans="1:12" ht="16.5" customHeight="1">
      <c r="A15" s="45" t="s">
        <v>28</v>
      </c>
      <c r="B15" s="45"/>
      <c r="C15" s="109">
        <f>IFERROR('計算シート①（～100台）'!E6,"計算シートで自動計算されます")</f>
        <v>0</v>
      </c>
      <c r="D15" s="109"/>
      <c r="E15" s="45" t="s">
        <v>29</v>
      </c>
      <c r="F15" s="45"/>
      <c r="G15" s="45"/>
      <c r="H15" s="45"/>
      <c r="I15" s="46"/>
      <c r="K15" s="35" t="s">
        <v>79</v>
      </c>
      <c r="L15" s="41" t="s">
        <v>80</v>
      </c>
    </row>
    <row r="16" spans="1:12" ht="16.5" customHeight="1">
      <c r="A16" s="45"/>
      <c r="B16" s="45"/>
      <c r="C16" s="45"/>
      <c r="D16" s="45"/>
      <c r="E16" s="45"/>
      <c r="F16" s="45"/>
      <c r="G16" s="45"/>
      <c r="H16" s="45"/>
      <c r="I16" s="46"/>
      <c r="K16" s="35" t="s">
        <v>81</v>
      </c>
      <c r="L16" s="38" t="s">
        <v>82</v>
      </c>
    </row>
    <row r="17" spans="1:12" ht="16.5" customHeight="1">
      <c r="A17" s="45" t="s">
        <v>30</v>
      </c>
      <c r="B17" s="45"/>
      <c r="C17" s="45"/>
      <c r="D17" s="45"/>
      <c r="E17" s="45"/>
      <c r="F17" s="45"/>
      <c r="G17" s="45"/>
      <c r="H17" s="45"/>
      <c r="I17" s="46"/>
      <c r="J17" s="34"/>
      <c r="K17" s="35" t="s">
        <v>83</v>
      </c>
      <c r="L17" s="38" t="s">
        <v>80</v>
      </c>
    </row>
    <row r="18" spans="1:12" ht="20.25" customHeight="1">
      <c r="A18" s="49"/>
      <c r="B18" s="50" t="s">
        <v>31</v>
      </c>
      <c r="C18" s="110" t="str">
        <f>L9</f>
        <v>さいたま銀行</v>
      </c>
      <c r="D18" s="111"/>
      <c r="E18" s="50" t="s">
        <v>32</v>
      </c>
      <c r="F18" s="112" t="str">
        <f>L10</f>
        <v>0000</v>
      </c>
      <c r="G18" s="113"/>
      <c r="H18" s="51"/>
      <c r="I18" s="46"/>
      <c r="K18" s="35" t="s">
        <v>91</v>
      </c>
      <c r="L18" s="38" t="s">
        <v>84</v>
      </c>
    </row>
    <row r="19" spans="1:12" ht="20.25" customHeight="1">
      <c r="A19" s="49"/>
      <c r="B19" s="50" t="s">
        <v>33</v>
      </c>
      <c r="C19" s="114" t="str">
        <f>L11</f>
        <v>埼玉支店</v>
      </c>
      <c r="D19" s="115"/>
      <c r="E19" s="50" t="s">
        <v>34</v>
      </c>
      <c r="F19" s="116" t="str">
        <f>L12</f>
        <v>111</v>
      </c>
      <c r="G19" s="115"/>
      <c r="H19" s="51"/>
      <c r="I19" s="46"/>
      <c r="K19" s="35" t="s">
        <v>85</v>
      </c>
      <c r="L19" s="38" t="s">
        <v>86</v>
      </c>
    </row>
    <row r="20" spans="1:12" ht="20.25" customHeight="1">
      <c r="A20" s="49"/>
      <c r="B20" s="50" t="s">
        <v>35</v>
      </c>
      <c r="C20" s="114" t="str">
        <f>L13</f>
        <v>普通</v>
      </c>
      <c r="D20" s="115"/>
      <c r="E20" s="50" t="s">
        <v>36</v>
      </c>
      <c r="F20" s="112">
        <f>L14</f>
        <v>1234567</v>
      </c>
      <c r="G20" s="113"/>
      <c r="H20" s="51"/>
      <c r="I20" s="46"/>
      <c r="K20" s="35" t="s">
        <v>87</v>
      </c>
      <c r="L20" s="42" t="s">
        <v>102</v>
      </c>
    </row>
    <row r="21" spans="1:12" ht="20.25" customHeight="1">
      <c r="A21" s="49"/>
      <c r="B21" s="103" t="s">
        <v>37</v>
      </c>
      <c r="C21" s="52" t="s">
        <v>38</v>
      </c>
      <c r="D21" s="104" t="str">
        <f>L16</f>
        <v>サイタマ　タロウ</v>
      </c>
      <c r="E21" s="104"/>
      <c r="F21" s="104"/>
      <c r="G21" s="105"/>
      <c r="H21" s="53"/>
      <c r="I21" s="46"/>
      <c r="K21" s="35" t="s">
        <v>88</v>
      </c>
      <c r="L21" s="38" t="s">
        <v>89</v>
      </c>
    </row>
    <row r="22" spans="1:12" ht="20.25" customHeight="1">
      <c r="A22" s="49"/>
      <c r="B22" s="103"/>
      <c r="C22" s="54"/>
      <c r="D22" s="102" t="str">
        <f>L15</f>
        <v>埼玉　太郎</v>
      </c>
      <c r="E22" s="102"/>
      <c r="F22" s="102"/>
      <c r="G22" s="106"/>
      <c r="H22" s="53"/>
      <c r="I22" s="46"/>
      <c r="K22" s="108"/>
      <c r="L22" s="108"/>
    </row>
    <row r="23" spans="1:12" ht="20.25" customHeight="1">
      <c r="A23" s="45"/>
      <c r="B23" s="53"/>
      <c r="C23" s="55"/>
      <c r="D23" s="55"/>
      <c r="E23" s="55"/>
      <c r="F23" s="55"/>
      <c r="G23" s="55"/>
      <c r="H23" s="53"/>
      <c r="I23" s="46"/>
    </row>
    <row r="24" spans="1:12" ht="18.75" customHeight="1">
      <c r="A24" s="45" t="s">
        <v>39</v>
      </c>
      <c r="B24" s="45"/>
      <c r="C24" s="45"/>
      <c r="D24" s="45"/>
      <c r="E24" s="45"/>
      <c r="F24" s="45"/>
      <c r="G24" s="45"/>
      <c r="H24" s="45"/>
      <c r="I24" s="46"/>
    </row>
    <row r="25" spans="1:12" ht="18.75" customHeight="1">
      <c r="A25" s="56" t="s">
        <v>40</v>
      </c>
      <c r="B25" s="45" t="s">
        <v>96</v>
      </c>
      <c r="C25" s="45"/>
      <c r="D25" s="45"/>
      <c r="E25" s="45"/>
      <c r="F25" s="45"/>
      <c r="G25" s="45"/>
      <c r="H25" s="45"/>
      <c r="I25" s="46"/>
    </row>
    <row r="26" spans="1:12" ht="18.75" customHeight="1">
      <c r="A26" s="56" t="s">
        <v>41</v>
      </c>
      <c r="B26" s="45" t="s">
        <v>42</v>
      </c>
      <c r="C26" s="45"/>
      <c r="D26" s="45"/>
      <c r="E26" s="45"/>
      <c r="F26" s="45"/>
      <c r="G26" s="45"/>
      <c r="H26" s="45"/>
      <c r="I26" s="46"/>
    </row>
    <row r="27" spans="1:12" ht="60" customHeight="1">
      <c r="A27" s="57" t="s">
        <v>43</v>
      </c>
      <c r="B27" s="107" t="s">
        <v>44</v>
      </c>
      <c r="C27" s="107"/>
      <c r="D27" s="107"/>
      <c r="E27" s="107"/>
      <c r="F27" s="107"/>
      <c r="G27" s="107"/>
      <c r="H27" s="107"/>
      <c r="I27" s="107"/>
    </row>
    <row r="28" spans="1:12" ht="80.099999999999994" customHeight="1">
      <c r="A28" s="58" t="s">
        <v>45</v>
      </c>
      <c r="B28" s="100" t="s">
        <v>46</v>
      </c>
      <c r="C28" s="100"/>
      <c r="D28" s="100"/>
      <c r="E28" s="100"/>
      <c r="F28" s="100"/>
      <c r="G28" s="100"/>
      <c r="H28" s="100"/>
      <c r="I28" s="100"/>
    </row>
    <row r="29" spans="1:12" ht="36" customHeight="1">
      <c r="A29" s="58" t="s">
        <v>47</v>
      </c>
      <c r="B29" s="100" t="s">
        <v>48</v>
      </c>
      <c r="C29" s="100"/>
      <c r="D29" s="100"/>
      <c r="E29" s="100"/>
      <c r="F29" s="100"/>
      <c r="G29" s="100"/>
      <c r="H29" s="100"/>
      <c r="I29" s="100"/>
    </row>
    <row r="30" spans="1:12" ht="36" customHeight="1">
      <c r="A30" s="58" t="s">
        <v>49</v>
      </c>
      <c r="B30" s="100" t="s">
        <v>50</v>
      </c>
      <c r="C30" s="100"/>
      <c r="D30" s="100"/>
      <c r="E30" s="100"/>
      <c r="F30" s="100"/>
      <c r="G30" s="100"/>
      <c r="H30" s="100"/>
      <c r="I30" s="100"/>
    </row>
    <row r="31" spans="1:12" ht="36" customHeight="1">
      <c r="A31" s="58" t="s">
        <v>51</v>
      </c>
      <c r="B31" s="100" t="s">
        <v>52</v>
      </c>
      <c r="C31" s="100"/>
      <c r="D31" s="100"/>
      <c r="E31" s="100"/>
      <c r="F31" s="100"/>
      <c r="G31" s="100"/>
      <c r="H31" s="100"/>
      <c r="I31" s="100"/>
    </row>
    <row r="32" spans="1:12" ht="16.5" customHeight="1">
      <c r="A32" s="101" t="s">
        <v>53</v>
      </c>
      <c r="B32" s="101"/>
      <c r="C32" s="101"/>
      <c r="D32" s="101"/>
      <c r="E32" s="101"/>
      <c r="F32" s="101"/>
      <c r="G32" s="101"/>
      <c r="H32" s="45"/>
      <c r="I32" s="46"/>
    </row>
    <row r="33" spans="1:9" ht="16.5" customHeight="1">
      <c r="A33" s="45"/>
      <c r="B33" s="45"/>
      <c r="C33" s="45"/>
      <c r="D33" s="59"/>
      <c r="E33" s="101" t="s">
        <v>54</v>
      </c>
      <c r="F33" s="101"/>
      <c r="G33" s="102" t="str">
        <f>L17</f>
        <v>埼玉　太郎</v>
      </c>
      <c r="H33" s="102"/>
      <c r="I33" s="46"/>
    </row>
    <row r="34" spans="1:9" ht="16.5" customHeight="1">
      <c r="A34" s="45"/>
      <c r="B34" s="45"/>
      <c r="C34" s="45"/>
      <c r="D34" s="45"/>
      <c r="E34" s="45"/>
      <c r="F34" s="45"/>
      <c r="G34" s="45"/>
      <c r="H34" s="45"/>
      <c r="I34" s="46"/>
    </row>
    <row r="35" spans="1:9" ht="16.5" customHeight="1">
      <c r="A35" s="45" t="s">
        <v>55</v>
      </c>
      <c r="B35" s="45"/>
      <c r="C35" s="45"/>
      <c r="D35" s="45"/>
      <c r="E35" s="45"/>
      <c r="F35" s="45"/>
      <c r="G35" s="45"/>
      <c r="H35" s="45"/>
      <c r="I35" s="46"/>
    </row>
    <row r="36" spans="1:9" ht="20.25" customHeight="1">
      <c r="A36" s="45"/>
      <c r="B36" s="52" t="s">
        <v>56</v>
      </c>
      <c r="C36" s="95" t="str">
        <f>L18</f>
        <v>埼玉　花子</v>
      </c>
      <c r="D36" s="96"/>
      <c r="E36" s="96"/>
      <c r="F36" s="97"/>
      <c r="G36" s="45"/>
      <c r="H36" s="45"/>
      <c r="I36" s="46"/>
    </row>
    <row r="37" spans="1:9" ht="20.25" customHeight="1">
      <c r="A37" s="45"/>
      <c r="B37" s="52" t="s">
        <v>57</v>
      </c>
      <c r="C37" s="95" t="str">
        <f>L19</f>
        <v>048-830-1111</v>
      </c>
      <c r="D37" s="96"/>
      <c r="E37" s="96"/>
      <c r="F37" s="97"/>
      <c r="G37" s="45"/>
      <c r="H37" s="45"/>
      <c r="I37" s="46"/>
    </row>
    <row r="38" spans="1:9" ht="20.25" customHeight="1">
      <c r="A38" s="45"/>
      <c r="B38" s="52" t="s">
        <v>58</v>
      </c>
      <c r="C38" s="95" t="str">
        <f>L20</f>
        <v>a2220-12@pref.saitama.lg.jp</v>
      </c>
      <c r="D38" s="96"/>
      <c r="E38" s="96"/>
      <c r="F38" s="97"/>
      <c r="G38" s="45"/>
      <c r="H38" s="45"/>
      <c r="I38" s="46"/>
    </row>
    <row r="39" spans="1:9" ht="20.25" customHeight="1">
      <c r="A39" s="45"/>
      <c r="B39" s="52" t="s">
        <v>59</v>
      </c>
      <c r="C39" s="95" t="str">
        <f>L21</f>
        <v>048-830-4742</v>
      </c>
      <c r="D39" s="96"/>
      <c r="E39" s="96"/>
      <c r="F39" s="97"/>
      <c r="G39" s="45"/>
      <c r="H39" s="45"/>
      <c r="I39" s="46"/>
    </row>
  </sheetData>
  <mergeCells count="32">
    <mergeCell ref="K1:L2"/>
    <mergeCell ref="G4:H4"/>
    <mergeCell ref="G5:H5"/>
    <mergeCell ref="G6:H6"/>
    <mergeCell ref="A9:H9"/>
    <mergeCell ref="K3:L3"/>
    <mergeCell ref="K22:L22"/>
    <mergeCell ref="B27:I27"/>
    <mergeCell ref="B28:I28"/>
    <mergeCell ref="C15:D15"/>
    <mergeCell ref="C18:D18"/>
    <mergeCell ref="F18:G18"/>
    <mergeCell ref="C19:D19"/>
    <mergeCell ref="F19:G19"/>
    <mergeCell ref="C20:D20"/>
    <mergeCell ref="F20:G20"/>
    <mergeCell ref="C36:F36"/>
    <mergeCell ref="C37:F37"/>
    <mergeCell ref="C38:F38"/>
    <mergeCell ref="C39:F39"/>
    <mergeCell ref="G2:H2"/>
    <mergeCell ref="G3:H3"/>
    <mergeCell ref="B29:I29"/>
    <mergeCell ref="B30:I30"/>
    <mergeCell ref="B31:I31"/>
    <mergeCell ref="A32:G32"/>
    <mergeCell ref="E33:F33"/>
    <mergeCell ref="G33:H33"/>
    <mergeCell ref="B21:B22"/>
    <mergeCell ref="D21:G21"/>
    <mergeCell ref="D22:G22"/>
    <mergeCell ref="A12:I13"/>
  </mergeCells>
  <phoneticPr fontId="2"/>
  <hyperlinks>
    <hyperlink ref="L20" r:id="rId1" xr:uid="{6217BE9C-930C-469A-80C4-EC1944C690F6}"/>
  </hyperlinks>
  <printOptions horizontalCentered="1"/>
  <pageMargins left="0.31496062992125984" right="0.31496062992125984" top="0.39370078740157483" bottom="0.39370078740157483" header="0.31496062992125984" footer="0.31496062992125984"/>
  <pageSetup paperSize="9" scale="95" orientation="portrait" r:id="rId2"/>
  <colBreaks count="1" manualBreakCount="1">
    <brk id="9" max="1048575" man="1"/>
  </colBreaks>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10</vt:i4>
      </vt:variant>
    </vt:vector>
  </HeadingPairs>
  <TitlesOfParts>
    <vt:vector size="19" baseType="lpstr">
      <vt:lpstr>記入例</vt:lpstr>
      <vt:lpstr>計算シート①（～100台）</vt:lpstr>
      <vt:lpstr>計算シート②（101～200台）</vt:lpstr>
      <vt:lpstr>計算シート③（201～300台）</vt:lpstr>
      <vt:lpstr>計算シート④（301～400台）</vt:lpstr>
      <vt:lpstr>計算シート⑤（401～500台）</vt:lpstr>
      <vt:lpstr>リスト</vt:lpstr>
      <vt:lpstr>確認用シート</vt:lpstr>
      <vt:lpstr>＜電子申請サービスを利用できない場合＞申請書様式</vt:lpstr>
      <vt:lpstr>'計算シート①（～100台）'!Print_Area</vt:lpstr>
      <vt:lpstr>'計算シート②（101～200台）'!Print_Area</vt:lpstr>
      <vt:lpstr>'計算シート③（201～300台）'!Print_Area</vt:lpstr>
      <vt:lpstr>'計算シート④（301～400台）'!Print_Area</vt:lpstr>
      <vt:lpstr>'計算シート⑤（401～500台）'!Print_Area</vt:lpstr>
      <vt:lpstr>'計算シート①（～100台）'!Print_Titles</vt:lpstr>
      <vt:lpstr>'計算シート②（101～200台）'!Print_Titles</vt:lpstr>
      <vt:lpstr>'計算シート③（201～300台）'!Print_Titles</vt:lpstr>
      <vt:lpstr>'計算シート④（301～400台）'!Print_Titles</vt:lpstr>
      <vt:lpstr>'計算シート⑤（401～500台）'!Print_Titles</vt:lpstr>
    </vt:vector>
  </TitlesOfParts>
  <Company>埼玉県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埼玉県</dc:creator>
  <cp:lastModifiedBy>近藤孝志</cp:lastModifiedBy>
  <cp:lastPrinted>2024-01-22T03:53:15Z</cp:lastPrinted>
  <dcterms:created xsi:type="dcterms:W3CDTF">2022-06-15T00:33:59Z</dcterms:created>
  <dcterms:modified xsi:type="dcterms:W3CDTF">2024-01-30T06:36:52Z</dcterms:modified>
</cp:coreProperties>
</file>