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<sst xmlns="http://schemas.openxmlformats.org/spreadsheetml/2006/main" count="224" uniqueCount="111">
  <si>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</si>
  <si>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</si>
  <si>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</si>
  <si>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</si>
  <si>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</si>
  <si>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</si>
  <si>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</si>
  <si>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</si>
  <si>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</si>
  <si>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</si>
  <si>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</si>
  <si>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</si>
  <si>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</si>
  <si>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</si>
  <si>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</si>
  <si>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</si>
  <si>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</si>
  <si>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</si>
  <si>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</si>
  <si>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</si>
  <si>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</si>
  <si>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</si>
  <si>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</si>
  <si>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</si>
  <si>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</si>
  <si>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</si>
  <si>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</si>
  <si>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</si>
  <si>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</si>
  <si>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</si>
  <si>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</si>
  <si>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</si>
  <si>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</si>
  <si>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</si>
  <si>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</si>
  <si>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</si>
  <si>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</si>
  <si>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</si>
  <si>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</si>
  <si>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</si>
  <si>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</si>
  <si>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</si>
  <si>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</si>
  <si>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</si>
  <si>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</si>
  <si>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</si>
  <si>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</si>
  <si>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</si>
  <si>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</si>
  <si>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</si>
  <si>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</si>
  <si>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</si>
  <si>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</si>
  <si>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</si>
  <si>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</si>
  <si>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</si>
  <si>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</si>
  <si>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</si>
  <si>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</si>
  <si>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</si>
  <si>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</si>
  <si>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</si>
  <si>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</si>
  <si>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</si>
  <si>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</si>
  <si>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</si>
  <si>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</si>
  <si>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</si>
  <si>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</si>
  <si>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</si>
  <si>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</si>
  <si>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</si>
  <si>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</si>
  <si>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</si>
  <si>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</si>
  <si>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</si>
  <si>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</si>
  <si>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</si>
  <si>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</si>
  <si>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</si>
  <si>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</si>
  <si>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</si>
  <si>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</si>
  <si>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</si>
  <si>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</si>
  <si>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</si>
  <si>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</si>
  <si>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</si>
  <si>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</si>
  <si>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</si>
  <si>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</si>
  <si>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</si>
  <si>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</si>
  <si>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</si>
  <si>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</si>
  <si>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</si>
  <si>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坂戸、鶴ケ島下水道組合</t>
  </si>
  <si>
    <t>法非適用</t>
  </si>
  <si>
    <t>下水道事業</t>
  </si>
  <si>
    <t>公共下水道</t>
  </si>
  <si>
    <t>Ab</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</si>
  <si>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</si>
  <si>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</si>
  <si>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</si>
  <si>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</si>
  <si>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</si>
  <si>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</si>
  <si>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</si>
  <si>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区域拡大による使用料収入の増加により、収益的収支比率は増加していたが、平成２６年度においては、節水型機器の普及や節水意識の浸透などから、初めて有収水量が前年度割れとなり、水処理センター施設の工事費増に伴う営業費用の増加により収益的収支比率は減少となった。
　本組合では、水処理センターが２箇所あるため、維持管理費及び汚水処理原価が高い傾向となっており、施設の老朽化に伴い管渠等の改修、水処理センターの機械器具の更新及び施設改修・増設に多額の財源が必要となる。
　今後は、経営の健全性・効率性の向上に向けて公営企業会計への移行を進めるとともに、収益的収支比率及び経費回収率の改善に向けて、普及活動による水洗化率の向上はもとより、使用料を含めた収支計画の検討が必要である。</t>
    <phoneticPr fontId="4"/>
  </si>
  <si>
    <t>　管渠長寿命化により、経年劣化した汚水管について計画的に管更生工事を実施し、管渠の延命化を行っている。</t>
    <phoneticPr fontId="4"/>
  </si>
  <si>
    <t>　既存施設の老朽化対策及び処理区域拡大の整備が同時並行で実施されている本組合においては、収益的収支比率あるいは経費回収率を改善するために、普及活動による水洗化率の向上はもとより、中・長期的に自立・安定した経営基盤を築くために使用料を含めた収支計画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</si>
</sst>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0.01</c:v>
                </c:pt>
                <c:pt idx="1">
                  <c:v>0</c:v>
                </c:pt>
                <c:pt idx="2" formatCode="#,##0.00;&quot;△&quot;#,##0.00;&quot;-&quot;">
                  <c:v>0.11</c:v>
                </c:pt>
                <c:pt idx="3" formatCode="#,##0.00;&quot;△&quot;#,##0.00;&quot;-&quot;">
                  <c:v>0.17</c:v>
                </c:pt>
                <c:pt idx="4" formatCode="#,##0.00;&quot;△&quot;#,##0.00;&quot;-&quot;">
                  <c:v>0.19</c:v>
                </c:pt>
              </c:numCache>
            </c:numRef>
          </c:val>
        </c:ser>
        <c:dLbls>
          <c:showLegendKey val="0"/>
          <c:showVal val="0"/>
          <c:showCatName val="0"/>
          <c:showSerName val="0"/>
          <c:showPercent val="0"/>
          <c:showBubbleSize val="0"/>
        </c:dLbls>
        <c:gapWidth val="150"/>
        <c:axId val="99705600"/>
        <c:axId val="997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c:v>
                </c:pt>
                <c:pt idx="2">
                  <c:v>0.1</c:v>
                </c:pt>
                <c:pt idx="3">
                  <c:v>0.08</c:v>
                </c:pt>
                <c:pt idx="4">
                  <c:v>0.1</c:v>
                </c:pt>
              </c:numCache>
            </c:numRef>
          </c:val>
          <c:smooth val="0"/>
        </c:ser>
        <c:dLbls>
          <c:showLegendKey val="0"/>
          <c:showVal val="0"/>
          <c:showCatName val="0"/>
          <c:showSerName val="0"/>
          <c:showPercent val="0"/>
          <c:showBubbleSize val="0"/>
        </c:dLbls>
        <c:marker val="1"/>
        <c:smooth val="0"/>
        <c:axId val="99705600"/>
        <c:axId val="99707520"/>
      </c:lineChart>
      <c:dateAx>
        <c:axId val="99705600"/>
        <c:scaling>
          <c:orientation val="minMax"/>
        </c:scaling>
        <c:delete val="1"/>
        <c:axPos val="b"/>
        <c:numFmt formatCode="ge" sourceLinked="1"/>
        <c:majorTickMark val="none"/>
        <c:minorTickMark val="none"/>
        <c:tickLblPos val="none"/>
        <c:crossAx val="99707520"/>
        <c:crosses val="autoZero"/>
        <c:auto val="1"/>
        <c:lblOffset val="100"/>
        <c:baseTimeUnit val="years"/>
      </c:dateAx>
      <c:valAx>
        <c:axId val="997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60.24</c:v>
                </c:pt>
                <c:pt idx="1">
                  <c:v>64.05</c:v>
                </c:pt>
                <c:pt idx="2">
                  <c:v>62.91</c:v>
                </c:pt>
                <c:pt idx="3">
                  <c:v>65.61</c:v>
                </c:pt>
                <c:pt idx="4">
                  <c:v>68.02</c:v>
                </c:pt>
              </c:numCache>
            </c:numRef>
          </c:val>
        </c:ser>
        <c:dLbls>
          <c:showLegendKey val="0"/>
          <c:showVal val="0"/>
          <c:showCatName val="0"/>
          <c:showSerName val="0"/>
          <c:showPercent val="0"/>
          <c:showBubbleSize val="0"/>
        </c:dLbls>
        <c:gapWidth val="150"/>
        <c:axId val="100308096"/>
        <c:axId val="1003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68.489999999999995</c:v>
                </c:pt>
                <c:pt idx="1">
                  <c:v>71.48</c:v>
                </c:pt>
                <c:pt idx="2">
                  <c:v>69.03</c:v>
                </c:pt>
                <c:pt idx="3">
                  <c:v>70.16</c:v>
                </c:pt>
                <c:pt idx="4">
                  <c:v>69.95</c:v>
                </c:pt>
              </c:numCache>
            </c:numRef>
          </c:val>
          <c:smooth val="0"/>
        </c:ser>
        <c:dLbls>
          <c:showLegendKey val="0"/>
          <c:showVal val="0"/>
          <c:showCatName val="0"/>
          <c:showSerName val="0"/>
          <c:showPercent val="0"/>
          <c:showBubbleSize val="0"/>
        </c:dLbls>
        <c:marker val="1"/>
        <c:smooth val="0"/>
        <c:axId val="100308096"/>
        <c:axId val="100310016"/>
      </c:lineChart>
      <c:dateAx>
        <c:axId val="100308096"/>
        <c:scaling>
          <c:orientation val="minMax"/>
        </c:scaling>
        <c:delete val="1"/>
        <c:axPos val="b"/>
        <c:numFmt formatCode="ge" sourceLinked="1"/>
        <c:majorTickMark val="none"/>
        <c:minorTickMark val="none"/>
        <c:tickLblPos val="none"/>
        <c:crossAx val="100310016"/>
        <c:crosses val="autoZero"/>
        <c:auto val="1"/>
        <c:lblOffset val="100"/>
        <c:baseTimeUnit val="years"/>
      </c:dateAx>
      <c:valAx>
        <c:axId val="1003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93.82</c:v>
                </c:pt>
                <c:pt idx="1">
                  <c:v>93.47</c:v>
                </c:pt>
                <c:pt idx="2">
                  <c:v>93.43</c:v>
                </c:pt>
                <c:pt idx="3">
                  <c:v>93.5</c:v>
                </c:pt>
                <c:pt idx="4">
                  <c:v>93.92</c:v>
                </c:pt>
              </c:numCache>
            </c:numRef>
          </c:val>
        </c:ser>
        <c:dLbls>
          <c:showLegendKey val="0"/>
          <c:showVal val="0"/>
          <c:showCatName val="0"/>
          <c:showSerName val="0"/>
          <c:showPercent val="0"/>
          <c:showBubbleSize val="0"/>
        </c:dLbls>
        <c:gapWidth val="150"/>
        <c:axId val="100348672"/>
        <c:axId val="1003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96.94</c:v>
                </c:pt>
                <c:pt idx="1">
                  <c:v>96.96</c:v>
                </c:pt>
                <c:pt idx="2">
                  <c:v>96.87</c:v>
                </c:pt>
                <c:pt idx="3">
                  <c:v>96.82</c:v>
                </c:pt>
                <c:pt idx="4">
                  <c:v>96.69</c:v>
                </c:pt>
              </c:numCache>
            </c:numRef>
          </c:val>
          <c:smooth val="0"/>
        </c:ser>
        <c:dLbls>
          <c:showLegendKey val="0"/>
          <c:showVal val="0"/>
          <c:showCatName val="0"/>
          <c:showSerName val="0"/>
          <c:showPercent val="0"/>
          <c:showBubbleSize val="0"/>
        </c:dLbls>
        <c:marker val="1"/>
        <c:smooth val="0"/>
        <c:axId val="100348672"/>
        <c:axId val="100350592"/>
      </c:lineChart>
      <c:dateAx>
        <c:axId val="100348672"/>
        <c:scaling>
          <c:orientation val="minMax"/>
        </c:scaling>
        <c:delete val="1"/>
        <c:axPos val="b"/>
        <c:numFmt formatCode="ge" sourceLinked="1"/>
        <c:majorTickMark val="none"/>
        <c:minorTickMark val="none"/>
        <c:tickLblPos val="none"/>
        <c:crossAx val="100350592"/>
        <c:crosses val="autoZero"/>
        <c:auto val="1"/>
        <c:lblOffset val="100"/>
        <c:baseTimeUnit val="years"/>
      </c:dateAx>
      <c:valAx>
        <c:axId val="1003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93.53</c:v>
                </c:pt>
                <c:pt idx="1">
                  <c:v>96.31</c:v>
                </c:pt>
                <c:pt idx="2">
                  <c:v>99.05</c:v>
                </c:pt>
                <c:pt idx="3">
                  <c:v>100.01</c:v>
                </c:pt>
                <c:pt idx="4">
                  <c:v>98.16</c:v>
                </c:pt>
              </c:numCache>
            </c:numRef>
          </c:val>
        </c:ser>
        <c:dLbls>
          <c:showLegendKey val="0"/>
          <c:showVal val="0"/>
          <c:showCatName val="0"/>
          <c:showSerName val="0"/>
          <c:showPercent val="0"/>
          <c:showBubbleSize val="0"/>
        </c:dLbls>
        <c:gapWidth val="150"/>
        <c:axId val="99623296"/>
        <c:axId val="996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23296"/>
        <c:axId val="99625216"/>
      </c:lineChart>
      <c:dateAx>
        <c:axId val="99623296"/>
        <c:scaling>
          <c:orientation val="minMax"/>
        </c:scaling>
        <c:delete val="1"/>
        <c:axPos val="b"/>
        <c:numFmt formatCode="ge" sourceLinked="1"/>
        <c:majorTickMark val="none"/>
        <c:minorTickMark val="none"/>
        <c:tickLblPos val="none"/>
        <c:crossAx val="99625216"/>
        <c:crosses val="autoZero"/>
        <c:auto val="1"/>
        <c:lblOffset val="100"/>
        <c:baseTimeUnit val="years"/>
      </c:dateAx>
      <c:valAx>
        <c:axId val="996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63872"/>
        <c:axId val="996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63872"/>
        <c:axId val="99665792"/>
      </c:lineChart>
      <c:dateAx>
        <c:axId val="99663872"/>
        <c:scaling>
          <c:orientation val="minMax"/>
        </c:scaling>
        <c:delete val="1"/>
        <c:axPos val="b"/>
        <c:numFmt formatCode="ge" sourceLinked="1"/>
        <c:majorTickMark val="none"/>
        <c:minorTickMark val="none"/>
        <c:tickLblPos val="none"/>
        <c:crossAx val="99665792"/>
        <c:crosses val="autoZero"/>
        <c:auto val="1"/>
        <c:lblOffset val="100"/>
        <c:baseTimeUnit val="years"/>
      </c:dateAx>
      <c:valAx>
        <c:axId val="996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085120"/>
        <c:axId val="1000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085120"/>
        <c:axId val="100091392"/>
      </c:lineChart>
      <c:dateAx>
        <c:axId val="100085120"/>
        <c:scaling>
          <c:orientation val="minMax"/>
        </c:scaling>
        <c:delete val="1"/>
        <c:axPos val="b"/>
        <c:numFmt formatCode="ge" sourceLinked="1"/>
        <c:majorTickMark val="none"/>
        <c:minorTickMark val="none"/>
        <c:tickLblPos val="none"/>
        <c:crossAx val="100091392"/>
        <c:crosses val="autoZero"/>
        <c:auto val="1"/>
        <c:lblOffset val="100"/>
        <c:baseTimeUnit val="years"/>
      </c:dateAx>
      <c:valAx>
        <c:axId val="1000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13408"/>
        <c:axId val="1001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13408"/>
        <c:axId val="100119680"/>
      </c:lineChart>
      <c:dateAx>
        <c:axId val="100113408"/>
        <c:scaling>
          <c:orientation val="minMax"/>
        </c:scaling>
        <c:delete val="1"/>
        <c:axPos val="b"/>
        <c:numFmt formatCode="ge" sourceLinked="1"/>
        <c:majorTickMark val="none"/>
        <c:minorTickMark val="none"/>
        <c:tickLblPos val="none"/>
        <c:crossAx val="100119680"/>
        <c:crosses val="autoZero"/>
        <c:auto val="1"/>
        <c:lblOffset val="100"/>
        <c:baseTimeUnit val="years"/>
      </c:dateAx>
      <c:valAx>
        <c:axId val="1001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37600"/>
        <c:axId val="1001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37600"/>
        <c:axId val="100160256"/>
      </c:lineChart>
      <c:dateAx>
        <c:axId val="100137600"/>
        <c:scaling>
          <c:orientation val="minMax"/>
        </c:scaling>
        <c:delete val="1"/>
        <c:axPos val="b"/>
        <c:numFmt formatCode="ge" sourceLinked="1"/>
        <c:majorTickMark val="none"/>
        <c:minorTickMark val="none"/>
        <c:tickLblPos val="none"/>
        <c:crossAx val="100160256"/>
        <c:crosses val="autoZero"/>
        <c:auto val="1"/>
        <c:lblOffset val="100"/>
        <c:baseTimeUnit val="years"/>
      </c:dateAx>
      <c:valAx>
        <c:axId val="1001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975.29</c:v>
                </c:pt>
                <c:pt idx="1">
                  <c:v>929.13</c:v>
                </c:pt>
                <c:pt idx="2">
                  <c:v>998.25</c:v>
                </c:pt>
                <c:pt idx="3">
                  <c:v>829.43</c:v>
                </c:pt>
                <c:pt idx="4">
                  <c:v>807.03</c:v>
                </c:pt>
              </c:numCache>
            </c:numRef>
          </c:val>
        </c:ser>
        <c:dLbls>
          <c:showLegendKey val="0"/>
          <c:showVal val="0"/>
          <c:showCatName val="0"/>
          <c:showSerName val="0"/>
          <c:showPercent val="0"/>
          <c:showBubbleSize val="0"/>
        </c:dLbls>
        <c:gapWidth val="150"/>
        <c:axId val="100190464"/>
        <c:axId val="1001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669.53</c:v>
                </c:pt>
                <c:pt idx="1">
                  <c:v>652.94000000000005</c:v>
                </c:pt>
                <c:pt idx="2">
                  <c:v>641.70000000000005</c:v>
                </c:pt>
                <c:pt idx="3">
                  <c:v>624.4</c:v>
                </c:pt>
                <c:pt idx="4">
                  <c:v>607.52</c:v>
                </c:pt>
              </c:numCache>
            </c:numRef>
          </c:val>
          <c:smooth val="0"/>
        </c:ser>
        <c:dLbls>
          <c:showLegendKey val="0"/>
          <c:showVal val="0"/>
          <c:showCatName val="0"/>
          <c:showSerName val="0"/>
          <c:showPercent val="0"/>
          <c:showBubbleSize val="0"/>
        </c:dLbls>
        <c:marker val="1"/>
        <c:smooth val="0"/>
        <c:axId val="100190464"/>
        <c:axId val="100192640"/>
      </c:lineChart>
      <c:dateAx>
        <c:axId val="100190464"/>
        <c:scaling>
          <c:orientation val="minMax"/>
        </c:scaling>
        <c:delete val="1"/>
        <c:axPos val="b"/>
        <c:numFmt formatCode="ge" sourceLinked="1"/>
        <c:majorTickMark val="none"/>
        <c:minorTickMark val="none"/>
        <c:tickLblPos val="none"/>
        <c:crossAx val="100192640"/>
        <c:crosses val="autoZero"/>
        <c:auto val="1"/>
        <c:lblOffset val="100"/>
        <c:baseTimeUnit val="years"/>
      </c:dateAx>
      <c:valAx>
        <c:axId val="1001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83.61</c:v>
                </c:pt>
                <c:pt idx="1">
                  <c:v>85.85</c:v>
                </c:pt>
                <c:pt idx="2">
                  <c:v>82.95</c:v>
                </c:pt>
                <c:pt idx="3">
                  <c:v>86.46</c:v>
                </c:pt>
                <c:pt idx="4">
                  <c:v>87.68</c:v>
                </c:pt>
              </c:numCache>
            </c:numRef>
          </c:val>
        </c:ser>
        <c:dLbls>
          <c:showLegendKey val="0"/>
          <c:showVal val="0"/>
          <c:showCatName val="0"/>
          <c:showSerName val="0"/>
          <c:showPercent val="0"/>
          <c:showBubbleSize val="0"/>
        </c:dLbls>
        <c:gapWidth val="150"/>
        <c:axId val="100239232"/>
        <c:axId val="1002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91.18</c:v>
                </c:pt>
                <c:pt idx="1">
                  <c:v>91.22</c:v>
                </c:pt>
                <c:pt idx="2">
                  <c:v>91.73</c:v>
                </c:pt>
                <c:pt idx="3">
                  <c:v>92.33</c:v>
                </c:pt>
                <c:pt idx="4">
                  <c:v>96.91</c:v>
                </c:pt>
              </c:numCache>
            </c:numRef>
          </c:val>
          <c:smooth val="0"/>
        </c:ser>
        <c:dLbls>
          <c:showLegendKey val="0"/>
          <c:showVal val="0"/>
          <c:showCatName val="0"/>
          <c:showSerName val="0"/>
          <c:showPercent val="0"/>
          <c:showBubbleSize val="0"/>
        </c:dLbls>
        <c:marker val="1"/>
        <c:smooth val="0"/>
        <c:axId val="100239232"/>
        <c:axId val="100245504"/>
      </c:lineChart>
      <c:dateAx>
        <c:axId val="100239232"/>
        <c:scaling>
          <c:orientation val="minMax"/>
        </c:scaling>
        <c:delete val="1"/>
        <c:axPos val="b"/>
        <c:numFmt formatCode="ge" sourceLinked="1"/>
        <c:majorTickMark val="none"/>
        <c:minorTickMark val="none"/>
        <c:tickLblPos val="none"/>
        <c:crossAx val="100245504"/>
        <c:crosses val="autoZero"/>
        <c:auto val="1"/>
        <c:lblOffset val="100"/>
        <c:baseTimeUnit val="years"/>
      </c:dateAx>
      <c:valAx>
        <c:axId val="1002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156.63999999999999</c:v>
                </c:pt>
                <c:pt idx="3">
                  <c:v>150.1</c:v>
                </c:pt>
                <c:pt idx="4">
                  <c:v>151.28</c:v>
                </c:pt>
              </c:numCache>
            </c:numRef>
          </c:val>
        </c:ser>
        <c:dLbls>
          <c:showLegendKey val="0"/>
          <c:showVal val="0"/>
          <c:showCatName val="0"/>
          <c:showSerName val="0"/>
          <c:showPercent val="0"/>
          <c:showBubbleSize val="0"/>
        </c:dLbls>
        <c:gapWidth val="150"/>
        <c:axId val="100275712"/>
        <c:axId val="100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124.56</c:v>
                </c:pt>
                <c:pt idx="1">
                  <c:v>125.47</c:v>
                </c:pt>
                <c:pt idx="2">
                  <c:v>123.91</c:v>
                </c:pt>
                <c:pt idx="3">
                  <c:v>123.69</c:v>
                </c:pt>
                <c:pt idx="4">
                  <c:v>120.5</c:v>
                </c:pt>
              </c:numCache>
            </c:numRef>
          </c:val>
          <c:smooth val="0"/>
        </c:ser>
        <c:dLbls>
          <c:showLegendKey val="0"/>
          <c:showVal val="0"/>
          <c:showCatName val="0"/>
          <c:showSerName val="0"/>
          <c:showPercent val="0"/>
          <c:showBubbleSize val="0"/>
        </c:dLbls>
        <c:marker val="1"/>
        <c:smooth val="0"/>
        <c:axId val="100275712"/>
        <c:axId val="100277632"/>
      </c:lineChart>
      <c:dateAx>
        <c:axId val="100275712"/>
        <c:scaling>
          <c:orientation val="minMax"/>
        </c:scaling>
        <c:delete val="1"/>
        <c:axPos val="b"/>
        <c:numFmt formatCode="ge" sourceLinked="1"/>
        <c:majorTickMark val="none"/>
        <c:minorTickMark val="none"/>
        <c:tickLblPos val="none"/>
        <c:crossAx val="100277632"/>
        <c:crosses val="autoZero"/>
        <c:auto val="1"/>
        <c:lblOffset val="100"/>
        <c:baseTimeUnit val="years"/>
      </c:dateAx>
      <c:valAx>
        <c:axId val="100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K78" sqref="BK7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坂戸、鶴ケ島下水道組合</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t="str">
        <f>データ!R6</f>
        <v>-</v>
      </c>
      <c r="AM8" s="64"/>
      <c r="AN8" s="64"/>
      <c r="AO8" s="64"/>
      <c r="AP8" s="64"/>
      <c r="AQ8" s="64"/>
      <c r="AR8" s="64"/>
      <c r="AS8" s="64"/>
      <c r="AT8" s="63" t="str">
        <f>データ!S6</f>
        <v>-</v>
      </c>
      <c r="AU8" s="63"/>
      <c r="AV8" s="63"/>
      <c r="AW8" s="63"/>
      <c r="AX8" s="63"/>
      <c r="AY8" s="63"/>
      <c r="AZ8" s="63"/>
      <c r="BA8" s="63"/>
      <c r="BB8" s="63" t="str">
        <f>データ!T6</f>
        <v>-</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70.27</v>
      </c>
      <c r="Q10" s="63"/>
      <c r="R10" s="63"/>
      <c r="S10" s="63"/>
      <c r="T10" s="63"/>
      <c r="U10" s="63"/>
      <c r="V10" s="63"/>
      <c r="W10" s="63">
        <f>データ!P6</f>
        <v>76.08</v>
      </c>
      <c r="X10" s="63"/>
      <c r="Y10" s="63"/>
      <c r="Z10" s="63"/>
      <c r="AA10" s="63"/>
      <c r="AB10" s="63"/>
      <c r="AC10" s="63"/>
      <c r="AD10" s="64">
        <f>データ!Q6</f>
        <v>1998</v>
      </c>
      <c r="AE10" s="64"/>
      <c r="AF10" s="64"/>
      <c r="AG10" s="64"/>
      <c r="AH10" s="64"/>
      <c r="AI10" s="64"/>
      <c r="AJ10" s="64"/>
      <c r="AK10" s="2"/>
      <c r="AL10" s="64">
        <f>データ!U6</f>
        <v>114897</v>
      </c>
      <c r="AM10" s="64"/>
      <c r="AN10" s="64"/>
      <c r="AO10" s="64"/>
      <c r="AP10" s="64"/>
      <c r="AQ10" s="64"/>
      <c r="AR10" s="64"/>
      <c r="AS10" s="64"/>
      <c r="AT10" s="63">
        <f>データ!V6</f>
        <v>15.01</v>
      </c>
      <c r="AU10" s="63"/>
      <c r="AV10" s="63"/>
      <c r="AW10" s="63"/>
      <c r="AX10" s="63"/>
      <c r="AY10" s="63"/>
      <c r="AZ10" s="63"/>
      <c r="BA10" s="63"/>
      <c r="BB10" s="63">
        <f>データ!W6</f>
        <v>7654.7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118541</v>
      </c>
      <c r="D6" s="31">
        <f t="shared" si="3"/>
        <v>47</v>
      </c>
      <c r="E6" s="31">
        <f t="shared" si="3"/>
        <v>17</v>
      </c>
      <c r="F6" s="31">
        <f t="shared" si="3"/>
        <v>1</v>
      </c>
      <c r="G6" s="31">
        <f t="shared" si="3"/>
        <v>0</v>
      </c>
      <c r="H6" s="31" t="str">
        <f t="shared" si="3"/>
        <v>埼玉県　坂戸、鶴ケ島下水道組合</v>
      </c>
      <c r="I6" s="31" t="str">
        <f t="shared" si="3"/>
        <v>法非適用</v>
      </c>
      <c r="J6" s="31" t="str">
        <f t="shared" si="3"/>
        <v>下水道事業</v>
      </c>
      <c r="K6" s="31" t="str">
        <f t="shared" si="3"/>
        <v>公共下水道</v>
      </c>
      <c r="L6" s="31" t="str">
        <f t="shared" si="3"/>
        <v>Ab</v>
      </c>
      <c r="M6" s="32" t="str">
        <f t="shared" si="3"/>
        <v>-</v>
      </c>
      <c r="N6" s="32" t="str">
        <f t="shared" si="3"/>
        <v>該当数値なし</v>
      </c>
      <c r="O6" s="32">
        <f t="shared" si="3"/>
        <v>70.27</v>
      </c>
      <c r="P6" s="32">
        <f t="shared" si="3"/>
        <v>76.08</v>
      </c>
      <c r="Q6" s="32">
        <f t="shared" si="3"/>
        <v>1998</v>
      </c>
      <c r="R6" s="32" t="str">
        <f t="shared" si="3"/>
        <v>-</v>
      </c>
      <c r="S6" s="32" t="str">
        <f t="shared" si="3"/>
        <v>-</v>
      </c>
      <c r="T6" s="32" t="str">
        <f t="shared" si="3"/>
        <v>-</v>
      </c>
      <c r="U6" s="32">
        <f t="shared" si="3"/>
        <v>114897</v>
      </c>
      <c r="V6" s="32">
        <f t="shared" si="3"/>
        <v>15.01</v>
      </c>
      <c r="W6" s="32">
        <f t="shared" si="3"/>
        <v>7654.7</v>
      </c>
      <c r="X6" s="33">
        <f>IF(X7="",NA(),X7)</f>
        <v>93.53</v>
      </c>
      <c r="Y6" s="33">
        <f t="shared" ref="Y6:AG6" si="4">IF(Y7="",NA(),Y7)</f>
        <v>96.31</v>
      </c>
      <c r="Z6" s="33">
        <f t="shared" si="4"/>
        <v>99.05</v>
      </c>
      <c r="AA6" s="33">
        <f t="shared" si="4"/>
        <v>100.01</v>
      </c>
      <c r="AB6" s="33">
        <f t="shared" si="4"/>
        <v>98.16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975.29</v>
      </c>
      <c r="BF6" s="33">
        <f t="shared" ref="BF6:BN6" si="7">IF(BF7="",NA(),BF7)</f>
        <v>929.13</v>
      </c>
      <c r="BG6" s="33">
        <f t="shared" si="7"/>
        <v>998.25</v>
      </c>
      <c r="BH6" s="33">
        <f t="shared" si="7"/>
        <v>829.43</v>
      </c>
      <c r="BI6" s="33">
        <f t="shared" si="7"/>
        <v>807.03</v>
      </c>
      <c r="BJ6" s="33">
        <f t="shared" si="7"/>
        <v>669.53</v>
      </c>
      <c r="BK6" s="33">
        <f t="shared" si="7"/>
        <v>652.94000000000005</v>
      </c>
      <c r="BL6" s="33">
        <f t="shared" si="7"/>
        <v>641.70000000000005</v>
      </c>
      <c r="BM6" s="33">
        <f t="shared" si="7"/>
        <v>624.4</v>
      </c>
      <c r="BN6" s="33">
        <f t="shared" si="7"/>
        <v>607.52</v>
      </c>
      <c r="BO6" s="32" t="str">
        <f>IF(BO7="","",IF(BO7="-","【-】","【"&amp;SUBSTITUTE(TEXT(BO7,"#,##0.00"),"-","△")&amp;"】"))</f>
        <v>【776.35】</v>
      </c>
      <c r="BP6" s="33">
        <f>IF(BP7="",NA(),BP7)</f>
        <v>83.61</v>
      </c>
      <c r="BQ6" s="33">
        <f t="shared" ref="BQ6:BY6" si="8">IF(BQ7="",NA(),BQ7)</f>
        <v>85.85</v>
      </c>
      <c r="BR6" s="33">
        <f t="shared" si="8"/>
        <v>82.95</v>
      </c>
      <c r="BS6" s="33">
        <f t="shared" si="8"/>
        <v>86.46</v>
      </c>
      <c r="BT6" s="33">
        <f t="shared" si="8"/>
        <v>87.68</v>
      </c>
      <c r="BU6" s="33">
        <f t="shared" si="8"/>
        <v>91.18</v>
      </c>
      <c r="BV6" s="33">
        <f t="shared" si="8"/>
        <v>91.22</v>
      </c>
      <c r="BW6" s="33">
        <f t="shared" si="8"/>
        <v>91.73</v>
      </c>
      <c r="BX6" s="33">
        <f t="shared" si="8"/>
        <v>92.33</v>
      </c>
      <c r="BY6" s="33">
        <f t="shared" si="8"/>
        <v>96.91</v>
      </c>
      <c r="BZ6" s="32" t="str">
        <f>IF(BZ7="","",IF(BZ7="-","【-】","【"&amp;SUBSTITUTE(TEXT(BZ7,"#,##0.00"),"-","△")&amp;"】"))</f>
        <v>【96.57】</v>
      </c>
      <c r="CA6" s="33">
        <f>IF(CA7="",NA(),CA7)</f>
        <v>150</v>
      </c>
      <c r="CB6" s="33">
        <f t="shared" ref="CB6:CJ6" si="9">IF(CB7="",NA(),CB7)</f>
        <v>150</v>
      </c>
      <c r="CC6" s="33">
        <f t="shared" si="9"/>
        <v>156.63999999999999</v>
      </c>
      <c r="CD6" s="33">
        <f t="shared" si="9"/>
        <v>150.1</v>
      </c>
      <c r="CE6" s="33">
        <f t="shared" si="9"/>
        <v>151.28</v>
      </c>
      <c r="CF6" s="33">
        <f t="shared" si="9"/>
        <v>124.56</v>
      </c>
      <c r="CG6" s="33">
        <f t="shared" si="9"/>
        <v>125.47</v>
      </c>
      <c r="CH6" s="33">
        <f t="shared" si="9"/>
        <v>123.91</v>
      </c>
      <c r="CI6" s="33">
        <f t="shared" si="9"/>
        <v>123.69</v>
      </c>
      <c r="CJ6" s="33">
        <f t="shared" si="9"/>
        <v>120.5</v>
      </c>
      <c r="CK6" s="32" t="str">
        <f>IF(CK7="","",IF(CK7="-","【-】","【"&amp;SUBSTITUTE(TEXT(CK7,"#,##0.00"),"-","△")&amp;"】"))</f>
        <v>【142.28】</v>
      </c>
      <c r="CL6" s="33">
        <f>IF(CL7="",NA(),CL7)</f>
        <v>60.24</v>
      </c>
      <c r="CM6" s="33">
        <f t="shared" ref="CM6:CU6" si="10">IF(CM7="",NA(),CM7)</f>
        <v>64.05</v>
      </c>
      <c r="CN6" s="33">
        <f t="shared" si="10"/>
        <v>62.91</v>
      </c>
      <c r="CO6" s="33">
        <f t="shared" si="10"/>
        <v>65.61</v>
      </c>
      <c r="CP6" s="33">
        <f t="shared" si="10"/>
        <v>68.02</v>
      </c>
      <c r="CQ6" s="33">
        <f t="shared" si="10"/>
        <v>68.489999999999995</v>
      </c>
      <c r="CR6" s="33">
        <f t="shared" si="10"/>
        <v>71.48</v>
      </c>
      <c r="CS6" s="33">
        <f t="shared" si="10"/>
        <v>69.03</v>
      </c>
      <c r="CT6" s="33">
        <f t="shared" si="10"/>
        <v>70.16</v>
      </c>
      <c r="CU6" s="33">
        <f t="shared" si="10"/>
        <v>69.95</v>
      </c>
      <c r="CV6" s="32" t="str">
        <f>IF(CV7="","",IF(CV7="-","【-】","【"&amp;SUBSTITUTE(TEXT(CV7,"#,##0.00"),"-","△")&amp;"】"))</f>
        <v>【60.35】</v>
      </c>
      <c r="CW6" s="33">
        <f>IF(CW7="",NA(),CW7)</f>
        <v>93.82</v>
      </c>
      <c r="CX6" s="33">
        <f t="shared" ref="CX6:DF6" si="11">IF(CX7="",NA(),CX7)</f>
        <v>93.47</v>
      </c>
      <c r="CY6" s="33">
        <f t="shared" si="11"/>
        <v>93.43</v>
      </c>
      <c r="CZ6" s="33">
        <f t="shared" si="11"/>
        <v>93.5</v>
      </c>
      <c r="DA6" s="33">
        <f t="shared" si="11"/>
        <v>93.92</v>
      </c>
      <c r="DB6" s="33">
        <f t="shared" si="11"/>
        <v>96.94</v>
      </c>
      <c r="DC6" s="33">
        <f t="shared" si="11"/>
        <v>96.96</v>
      </c>
      <c r="DD6" s="33">
        <f t="shared" si="11"/>
        <v>96.87</v>
      </c>
      <c r="DE6" s="33">
        <f t="shared" si="11"/>
        <v>96.82</v>
      </c>
      <c r="DF6" s="33">
        <f t="shared" si="11"/>
        <v>96.69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2">
        <f t="shared" ref="EE6:EM6" si="14">IF(EE7="",NA(),EE7)</f>
        <v>0</v>
      </c>
      <c r="EF6" s="33">
        <f t="shared" si="14"/>
        <v>0.11</v>
      </c>
      <c r="EG6" s="33">
        <f t="shared" si="14"/>
        <v>0.17</v>
      </c>
      <c r="EH6" s="33">
        <f t="shared" si="14"/>
        <v>0.19</v>
      </c>
      <c r="EI6" s="33">
        <f t="shared" si="14"/>
        <v>0.11</v>
      </c>
      <c r="EJ6" s="33">
        <f t="shared" si="14"/>
        <v>0.1</v>
      </c>
      <c r="EK6" s="33">
        <f t="shared" si="14"/>
        <v>0.1</v>
      </c>
      <c r="EL6" s="33">
        <f t="shared" si="14"/>
        <v>0.08</v>
      </c>
      <c r="EM6" s="33">
        <f t="shared" si="14"/>
        <v>0.1</v>
      </c>
      <c r="EN6" s="32" t="str">
        <f>IF(EN7="","",IF(EN7="-","【-】","【"&amp;SUBSTITUTE(TEXT(EN7,"#,##0.00"),"-","△")&amp;"】"))</f>
        <v>【0.17】</v>
      </c>
    </row>
    <row r="7" spans="1:144" s="34" customFormat="1">
      <c r="A7" s="26"/>
      <c r="B7" s="35">
        <v>2014</v>
      </c>
      <c r="C7" s="35">
        <v>118541</v>
      </c>
      <c r="D7" s="35">
        <v>47</v>
      </c>
      <c r="E7" s="35">
        <v>17</v>
      </c>
      <c r="F7" s="35">
        <v>1</v>
      </c>
      <c r="G7" s="35">
        <v>0</v>
      </c>
      <c r="H7" s="35" t="s">
        <v>96</v>
      </c>
      <c r="I7" s="35" t="s">
        <v>97</v>
      </c>
      <c r="J7" s="35" t="s">
        <v>98</v>
      </c>
      <c r="K7" s="35" t="s">
        <v>99</v>
      </c>
      <c r="L7" s="35" t="s">
        <v>100</v>
      </c>
      <c r="M7" s="36" t="s">
        <v>101</v>
      </c>
      <c r="N7" s="36" t="s">
        <v>102</v>
      </c>
      <c r="O7" s="36">
        <v>70.27</v>
      </c>
      <c r="P7" s="36">
        <v>76.08</v>
      </c>
      <c r="Q7" s="36">
        <v>1998</v>
      </c>
      <c r="R7" s="36" t="s">
        <v>101</v>
      </c>
      <c r="S7" s="36" t="s">
        <v>101</v>
      </c>
      <c r="T7" s="36" t="s">
        <v>101</v>
      </c>
      <c r="U7" s="36">
        <v>114897</v>
      </c>
      <c r="V7" s="36">
        <v>15.01</v>
      </c>
      <c r="W7" s="36">
        <v>7654.7</v>
      </c>
      <c r="X7" s="36">
        <v>93.53</v>
      </c>
      <c r="Y7" s="36">
        <v>96.31</v>
      </c>
      <c r="Z7" s="36">
        <v>99.05</v>
      </c>
      <c r="AA7" s="36">
        <v>100.01</v>
      </c>
      <c r="AB7" s="36">
        <v>98.16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975.29</v>
      </c>
      <c r="BF7" s="36">
        <v>929.13</v>
      </c>
      <c r="BG7" s="36">
        <v>998.25</v>
      </c>
      <c r="BH7" s="36">
        <v>829.43</v>
      </c>
      <c r="BI7" s="36">
        <v>807.03</v>
      </c>
      <c r="BJ7" s="36">
        <v>669.53</v>
      </c>
      <c r="BK7" s="36">
        <v>652.94000000000005</v>
      </c>
      <c r="BL7" s="36">
        <v>641.70000000000005</v>
      </c>
      <c r="BM7" s="36">
        <v>624.4</v>
      </c>
      <c r="BN7" s="36">
        <v>607.52</v>
      </c>
      <c r="BO7" s="36">
        <v>776.35</v>
      </c>
      <c r="BP7" s="36">
        <v>83.61</v>
      </c>
      <c r="BQ7" s="36">
        <v>85.85</v>
      </c>
      <c r="BR7" s="36">
        <v>82.95</v>
      </c>
      <c r="BS7" s="36">
        <v>86.46</v>
      </c>
      <c r="BT7" s="36">
        <v>87.68</v>
      </c>
      <c r="BU7" s="36">
        <v>91.18</v>
      </c>
      <c r="BV7" s="36">
        <v>91.22</v>
      </c>
      <c r="BW7" s="36">
        <v>91.73</v>
      </c>
      <c r="BX7" s="36">
        <v>92.33</v>
      </c>
      <c r="BY7" s="36">
        <v>96.91</v>
      </c>
      <c r="BZ7" s="36">
        <v>96.57</v>
      </c>
      <c r="CA7" s="36">
        <v>150</v>
      </c>
      <c r="CB7" s="36">
        <v>150</v>
      </c>
      <c r="CC7" s="36">
        <v>156.63999999999999</v>
      </c>
      <c r="CD7" s="36">
        <v>150.1</v>
      </c>
      <c r="CE7" s="36">
        <v>151.28</v>
      </c>
      <c r="CF7" s="36">
        <v>124.56</v>
      </c>
      <c r="CG7" s="36">
        <v>125.47</v>
      </c>
      <c r="CH7" s="36">
        <v>123.91</v>
      </c>
      <c r="CI7" s="36">
        <v>123.69</v>
      </c>
      <c r="CJ7" s="36">
        <v>120.5</v>
      </c>
      <c r="CK7" s="36">
        <v>142.28</v>
      </c>
      <c r="CL7" s="36">
        <v>60.24</v>
      </c>
      <c r="CM7" s="36">
        <v>64.05</v>
      </c>
      <c r="CN7" s="36">
        <v>62.91</v>
      </c>
      <c r="CO7" s="36">
        <v>65.61</v>
      </c>
      <c r="CP7" s="36">
        <v>68.02</v>
      </c>
      <c r="CQ7" s="36">
        <v>68.489999999999995</v>
      </c>
      <c r="CR7" s="36">
        <v>71.48</v>
      </c>
      <c r="CS7" s="36">
        <v>69.03</v>
      </c>
      <c r="CT7" s="36">
        <v>70.16</v>
      </c>
      <c r="CU7" s="36">
        <v>69.95</v>
      </c>
      <c r="CV7" s="36">
        <v>60.35</v>
      </c>
      <c r="CW7" s="36">
        <v>93.82</v>
      </c>
      <c r="CX7" s="36">
        <v>93.47</v>
      </c>
      <c r="CY7" s="36">
        <v>93.43</v>
      </c>
      <c r="CZ7" s="36">
        <v>93.5</v>
      </c>
      <c r="DA7" s="36">
        <v>93.92</v>
      </c>
      <c r="DB7" s="36">
        <v>96.94</v>
      </c>
      <c r="DC7" s="36">
        <v>96.96</v>
      </c>
      <c r="DD7" s="36">
        <v>96.87</v>
      </c>
      <c r="DE7" s="36">
        <v>96.82</v>
      </c>
      <c r="DF7" s="36">
        <v>96.69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0.01</v>
      </c>
      <c r="EE7" s="36">
        <v>0</v>
      </c>
      <c r="EF7" s="36">
        <v>0.11</v>
      </c>
      <c r="EG7" s="36">
        <v>0.17</v>
      </c>
      <c r="EH7" s="36">
        <v>0.19</v>
      </c>
      <c r="EI7" s="36">
        <v>0.11</v>
      </c>
      <c r="EJ7" s="36">
        <v>0.1</v>
      </c>
      <c r="EK7" s="36">
        <v>0.1</v>
      </c>
      <c r="EL7" s="36">
        <v>0.08</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2016-02-14T23:38:59Z</cp:lastPrinted>
  <dcterms:created xsi:type="dcterms:W3CDTF">2016-02-03T08:50:01Z</dcterms:created>
  <dcterms:modified xsi:type="dcterms:W3CDTF">2016-02-14T23:39:02Z</dcterms:modified>
  <cp:category/>
</cp:coreProperties>
</file>