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0.25\file\2専用\310（専用）上下水道課\312課共通\02 業務班\003水道業務\経営分析（水道）\"/>
    </mc:Choice>
  </mc:AlternateContent>
  <workbookProtection workbookPassword="B501" lockStructure="1"/>
  <bookViews>
    <workbookView xWindow="0" yWindow="0" windowWidth="15120" windowHeight="763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<sst xmlns="http://schemas.openxmlformats.org/spreadsheetml/2006/main" count="217" uniqueCount="107">
  <si>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</si>
  <si>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</si>
  <si>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</si>
  <si>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</si>
  <si>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</si>
  <si>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</si>
  <si>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</si>
  <si>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</si>
  <si>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</si>
  <si>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</si>
  <si>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</si>
  <si>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</si>
  <si>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</si>
  <si>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</si>
  <si>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</si>
  <si>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</si>
  <si>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</si>
  <si>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</si>
  <si>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</si>
  <si>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</si>
  <si>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</si>
  <si>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</si>
  <si>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</si>
  <si>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</si>
  <si>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</si>
  <si>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</si>
  <si>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</si>
  <si>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</si>
  <si>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</si>
  <si>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</si>
  <si>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</si>
  <si>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</si>
  <si>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</si>
  <si>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</si>
  <si>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</si>
  <si>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</si>
  <si>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</si>
  <si>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</si>
  <si>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</si>
  <si>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</si>
  <si>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</si>
  <si>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</si>
  <si>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</si>
  <si>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</si>
  <si>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</si>
  <si>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</si>
  <si>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</si>
  <si>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</si>
  <si>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</si>
  <si>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</si>
  <si>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</si>
  <si>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</si>
  <si>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</si>
  <si>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</si>
  <si>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</si>
  <si>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</si>
  <si>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</si>
  <si>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</si>
  <si>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</si>
  <si>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</si>
  <si>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</si>
  <si>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</si>
  <si>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</si>
  <si>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</si>
  <si>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</si>
  <si>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</si>
  <si>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</si>
  <si>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</si>
  <si>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</si>
  <si>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</si>
  <si>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</si>
  <si>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</si>
  <si>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</si>
  <si>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</si>
  <si>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</si>
  <si>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</si>
  <si>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</si>
  <si>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</si>
  <si>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</si>
  <si>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</si>
  <si>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</si>
  <si>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</si>
  <si>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</si>
  <si>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</si>
  <si>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</si>
  <si>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</si>
  <si>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</si>
  <si>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</si>
  <si>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</si>
  <si>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</si>
  <si>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</si>
  <si>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</si>
  <si>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</si>
  <si>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寄居町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</si>
  <si>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</si>
  <si>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</si>
  <si>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</si>
  <si>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</si>
  <si>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</si>
  <si>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</si>
  <si>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</si>
  <si>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</si>
  <si>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</si>
  <si>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</si>
  <si>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、１００％を超えており、かつ、全国の平均値と比べても遜色のない数値である。累積欠損金はない。流動比率についても、１００％を大きく上回っており問題はない。また、企業債の残高の比率は、全国平均と比較すると大幅に低い数値である。さらには、会計制度の改正によるものではあるが、料金回収率も増加しており、経営の健全性は保たれていると判断できる。
　給水原価は、類似団体と比べ若干ではあるが低い数値であり、また、施設利用率及び有収率は、全国平均を上回っており、完全ではないが概ね経営の効率性は保たれていると判断できる。</t>
    <phoneticPr fontId="4"/>
  </si>
  <si>
    <t>　有形固定資産の減価償却率は、全国平均を上回っており、施設の老朽化が進んでいる。管路については、全国平均以上のスピードで更新を行っていることが判る。</t>
    <phoneticPr fontId="4"/>
  </si>
  <si>
    <t>　現状においては、経営の健全性については保たれていると考えれる。しかしながら、施設の老朽化が進んでおり、施設の老朽化対策が一番の課題である。
　施設の老朽化対策については、今後は人口減少による給水収益の減少が予想されることから、施設の廃止・統合や事業の広域化を含め多角的な観点から実施する必要がある。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</si>
</sst>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1.44</c:v>
                </c:pt>
                <c:pt idx="1">
                  <c:v>1.71</c:v>
                </c:pt>
                <c:pt idx="2">
                  <c:v>1.69</c:v>
                </c:pt>
                <c:pt idx="3">
                  <c:v>2.33</c:v>
                </c:pt>
                <c:pt idx="4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276608"/>
        <c:axId val="29927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276608"/>
        <c:axId val="299277000"/>
      </c:lineChart>
      <c:dateAx>
        <c:axId val="29927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277000"/>
        <c:crosses val="autoZero"/>
        <c:auto val="1"/>
        <c:lblOffset val="100"/>
        <c:baseTimeUnit val="years"/>
      </c:dateAx>
      <c:valAx>
        <c:axId val="29927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27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64.59</c:v>
                </c:pt>
                <c:pt idx="1">
                  <c:v>63.38</c:v>
                </c:pt>
                <c:pt idx="2">
                  <c:v>63.33</c:v>
                </c:pt>
                <c:pt idx="3">
                  <c:v>65.739999999999995</c:v>
                </c:pt>
                <c:pt idx="4">
                  <c:v>66.88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18144"/>
        <c:axId val="37071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18144"/>
        <c:axId val="370718536"/>
      </c:lineChart>
      <c:dateAx>
        <c:axId val="37071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718536"/>
        <c:crosses val="autoZero"/>
        <c:auto val="1"/>
        <c:lblOffset val="100"/>
        <c:baseTimeUnit val="years"/>
      </c:dateAx>
      <c:valAx>
        <c:axId val="37071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71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91.71</c:v>
                </c:pt>
                <c:pt idx="1">
                  <c:v>91.72</c:v>
                </c:pt>
                <c:pt idx="2">
                  <c:v>91.93</c:v>
                </c:pt>
                <c:pt idx="3">
                  <c:v>91.93</c:v>
                </c:pt>
                <c:pt idx="4">
                  <c:v>91.29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72512"/>
        <c:axId val="30527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72512"/>
        <c:axId val="305272904"/>
      </c:lineChart>
      <c:dateAx>
        <c:axId val="30527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72904"/>
        <c:crosses val="autoZero"/>
        <c:auto val="1"/>
        <c:lblOffset val="100"/>
        <c:baseTimeUnit val="years"/>
      </c:dateAx>
      <c:valAx>
        <c:axId val="30527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7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113.44</c:v>
                </c:pt>
                <c:pt idx="1">
                  <c:v>105.62</c:v>
                </c:pt>
                <c:pt idx="2">
                  <c:v>109.55</c:v>
                </c:pt>
                <c:pt idx="3">
                  <c:v>105.17</c:v>
                </c:pt>
                <c:pt idx="4">
                  <c:v>114.2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7848"/>
        <c:axId val="30522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27848"/>
        <c:axId val="305228240"/>
      </c:lineChart>
      <c:dateAx>
        <c:axId val="305227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28240"/>
        <c:crosses val="autoZero"/>
        <c:auto val="1"/>
        <c:lblOffset val="100"/>
        <c:baseTimeUnit val="years"/>
      </c:dateAx>
      <c:valAx>
        <c:axId val="305228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2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44.45</c:v>
                </c:pt>
                <c:pt idx="1">
                  <c:v>45.76</c:v>
                </c:pt>
                <c:pt idx="2">
                  <c:v>44.73</c:v>
                </c:pt>
                <c:pt idx="3">
                  <c:v>45.82</c:v>
                </c:pt>
                <c:pt idx="4">
                  <c:v>48.45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02568"/>
        <c:axId val="21810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02568"/>
        <c:axId val="218102960"/>
      </c:lineChart>
      <c:dateAx>
        <c:axId val="21810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02960"/>
        <c:crosses val="autoZero"/>
        <c:auto val="1"/>
        <c:lblOffset val="100"/>
        <c:baseTimeUnit val="years"/>
      </c:dateAx>
      <c:valAx>
        <c:axId val="21810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0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12.27</c:v>
                </c:pt>
                <c:pt idx="1">
                  <c:v>11.21</c:v>
                </c:pt>
                <c:pt idx="2">
                  <c:v>11.06</c:v>
                </c:pt>
                <c:pt idx="3">
                  <c:v>8.99</c:v>
                </c:pt>
                <c:pt idx="4">
                  <c:v>8.26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53688"/>
        <c:axId val="30525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53688"/>
        <c:axId val="305254080"/>
      </c:lineChart>
      <c:dateAx>
        <c:axId val="305253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54080"/>
        <c:crosses val="autoZero"/>
        <c:auto val="1"/>
        <c:lblOffset val="100"/>
        <c:baseTimeUnit val="years"/>
      </c:dateAx>
      <c:valAx>
        <c:axId val="30525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53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55256"/>
        <c:axId val="30529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55256"/>
        <c:axId val="305296720"/>
      </c:lineChart>
      <c:dateAx>
        <c:axId val="305255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96720"/>
        <c:crosses val="autoZero"/>
        <c:auto val="1"/>
        <c:lblOffset val="100"/>
        <c:baseTimeUnit val="years"/>
      </c:dateAx>
      <c:valAx>
        <c:axId val="305296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55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565.07000000000005</c:v>
                </c:pt>
                <c:pt idx="1">
                  <c:v>2129.3000000000002</c:v>
                </c:pt>
                <c:pt idx="2">
                  <c:v>959.8</c:v>
                </c:pt>
                <c:pt idx="3">
                  <c:v>997.28</c:v>
                </c:pt>
                <c:pt idx="4">
                  <c:v>736.41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97896"/>
        <c:axId val="30529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97896"/>
        <c:axId val="305298288"/>
      </c:lineChart>
      <c:dateAx>
        <c:axId val="305297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98288"/>
        <c:crosses val="autoZero"/>
        <c:auto val="1"/>
        <c:lblOffset val="100"/>
        <c:baseTimeUnit val="years"/>
      </c:dateAx>
      <c:valAx>
        <c:axId val="305298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29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142.30000000000001</c:v>
                </c:pt>
                <c:pt idx="1">
                  <c:v>138.52000000000001</c:v>
                </c:pt>
                <c:pt idx="2">
                  <c:v>124.95</c:v>
                </c:pt>
                <c:pt idx="3">
                  <c:v>109.44</c:v>
                </c:pt>
                <c:pt idx="4">
                  <c:v>100.49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383976"/>
        <c:axId val="35638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383976"/>
        <c:axId val="356384368"/>
      </c:lineChart>
      <c:dateAx>
        <c:axId val="35638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384368"/>
        <c:crosses val="autoZero"/>
        <c:auto val="1"/>
        <c:lblOffset val="100"/>
        <c:baseTimeUnit val="years"/>
      </c:dateAx>
      <c:valAx>
        <c:axId val="35638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383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107.39</c:v>
                </c:pt>
                <c:pt idx="1">
                  <c:v>99.86</c:v>
                </c:pt>
                <c:pt idx="2">
                  <c:v>100.12</c:v>
                </c:pt>
                <c:pt idx="3">
                  <c:v>98.6</c:v>
                </c:pt>
                <c:pt idx="4">
                  <c:v>108.84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20008"/>
        <c:axId val="35651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20008"/>
        <c:axId val="356518368"/>
      </c:lineChart>
      <c:dateAx>
        <c:axId val="282520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518368"/>
        <c:crosses val="autoZero"/>
        <c:auto val="1"/>
        <c:lblOffset val="100"/>
        <c:baseTimeUnit val="years"/>
      </c:dateAx>
      <c:valAx>
        <c:axId val="35651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2520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163.44</c:v>
                </c:pt>
                <c:pt idx="1">
                  <c:v>170.86</c:v>
                </c:pt>
                <c:pt idx="2">
                  <c:v>171.84</c:v>
                </c:pt>
                <c:pt idx="3">
                  <c:v>176.33</c:v>
                </c:pt>
                <c:pt idx="4">
                  <c:v>160.71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519544"/>
        <c:axId val="35651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19544"/>
        <c:axId val="356519936"/>
      </c:lineChart>
      <c:dateAx>
        <c:axId val="356519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519936"/>
        <c:crosses val="autoZero"/>
        <c:auto val="1"/>
        <c:lblOffset val="100"/>
        <c:baseTimeUnit val="years"/>
      </c:dateAx>
      <c:valAx>
        <c:axId val="35651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519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S58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埼玉県　寄居町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A5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35213</v>
      </c>
      <c r="AJ8" s="75"/>
      <c r="AK8" s="75"/>
      <c r="AL8" s="75"/>
      <c r="AM8" s="75"/>
      <c r="AN8" s="75"/>
      <c r="AO8" s="75"/>
      <c r="AP8" s="76"/>
      <c r="AQ8" s="57">
        <f>データ!R6</f>
        <v>64.25</v>
      </c>
      <c r="AR8" s="57"/>
      <c r="AS8" s="57"/>
      <c r="AT8" s="57"/>
      <c r="AU8" s="57"/>
      <c r="AV8" s="57"/>
      <c r="AW8" s="57"/>
      <c r="AX8" s="57"/>
      <c r="AY8" s="57">
        <f>データ!S6</f>
        <v>548.05999999999995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88.15</v>
      </c>
      <c r="K10" s="57"/>
      <c r="L10" s="57"/>
      <c r="M10" s="57"/>
      <c r="N10" s="57"/>
      <c r="O10" s="57"/>
      <c r="P10" s="57"/>
      <c r="Q10" s="57"/>
      <c r="R10" s="57">
        <f>データ!O6</f>
        <v>99.56</v>
      </c>
      <c r="S10" s="57"/>
      <c r="T10" s="57"/>
      <c r="U10" s="57"/>
      <c r="V10" s="57"/>
      <c r="W10" s="57"/>
      <c r="X10" s="57"/>
      <c r="Y10" s="57"/>
      <c r="Z10" s="65">
        <f>データ!P6</f>
        <v>2932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34929</v>
      </c>
      <c r="AJ10" s="65"/>
      <c r="AK10" s="65"/>
      <c r="AL10" s="65"/>
      <c r="AM10" s="65"/>
      <c r="AN10" s="65"/>
      <c r="AO10" s="65"/>
      <c r="AP10" s="65"/>
      <c r="AQ10" s="57">
        <f>データ!U6</f>
        <v>63.55</v>
      </c>
      <c r="AR10" s="57"/>
      <c r="AS10" s="57"/>
      <c r="AT10" s="57"/>
      <c r="AU10" s="57"/>
      <c r="AV10" s="57"/>
      <c r="AW10" s="57"/>
      <c r="AX10" s="57"/>
      <c r="AY10" s="57">
        <f>データ!V6</f>
        <v>549.63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114081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埼玉県　寄居町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88.15</v>
      </c>
      <c r="O6" s="32">
        <f t="shared" si="3"/>
        <v>99.56</v>
      </c>
      <c r="P6" s="32">
        <f t="shared" si="3"/>
        <v>2932</v>
      </c>
      <c r="Q6" s="32">
        <f t="shared" si="3"/>
        <v>35213</v>
      </c>
      <c r="R6" s="32">
        <f t="shared" si="3"/>
        <v>64.25</v>
      </c>
      <c r="S6" s="32">
        <f t="shared" si="3"/>
        <v>548.05999999999995</v>
      </c>
      <c r="T6" s="32">
        <f t="shared" si="3"/>
        <v>34929</v>
      </c>
      <c r="U6" s="32">
        <f t="shared" si="3"/>
        <v>63.55</v>
      </c>
      <c r="V6" s="32">
        <f t="shared" si="3"/>
        <v>549.63</v>
      </c>
      <c r="W6" s="33">
        <f>IF(W7="",NA(),W7)</f>
        <v>113.44</v>
      </c>
      <c r="X6" s="33">
        <f t="shared" ref="X6:AF6" si="4">IF(X7="",NA(),X7)</f>
        <v>105.62</v>
      </c>
      <c r="Y6" s="33">
        <f t="shared" si="4"/>
        <v>109.55</v>
      </c>
      <c r="Z6" s="33">
        <f t="shared" si="4"/>
        <v>105.17</v>
      </c>
      <c r="AA6" s="33">
        <f t="shared" si="4"/>
        <v>114.2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565.07000000000005</v>
      </c>
      <c r="AT6" s="33">
        <f t="shared" ref="AT6:BB6" si="6">IF(AT7="",NA(),AT7)</f>
        <v>2129.3000000000002</v>
      </c>
      <c r="AU6" s="33">
        <f t="shared" si="6"/>
        <v>959.8</v>
      </c>
      <c r="AV6" s="33">
        <f t="shared" si="6"/>
        <v>997.28</v>
      </c>
      <c r="AW6" s="33">
        <f t="shared" si="6"/>
        <v>736.41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142.30000000000001</v>
      </c>
      <c r="BE6" s="33">
        <f t="shared" ref="BE6:BM6" si="7">IF(BE7="",NA(),BE7)</f>
        <v>138.52000000000001</v>
      </c>
      <c r="BF6" s="33">
        <f t="shared" si="7"/>
        <v>124.95</v>
      </c>
      <c r="BG6" s="33">
        <f t="shared" si="7"/>
        <v>109.44</v>
      </c>
      <c r="BH6" s="33">
        <f t="shared" si="7"/>
        <v>100.49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107.39</v>
      </c>
      <c r="BP6" s="33">
        <f t="shared" ref="BP6:BX6" si="8">IF(BP7="",NA(),BP7)</f>
        <v>99.86</v>
      </c>
      <c r="BQ6" s="33">
        <f t="shared" si="8"/>
        <v>100.12</v>
      </c>
      <c r="BR6" s="33">
        <f t="shared" si="8"/>
        <v>98.6</v>
      </c>
      <c r="BS6" s="33">
        <f t="shared" si="8"/>
        <v>108.84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163.44</v>
      </c>
      <c r="CA6" s="33">
        <f t="shared" ref="CA6:CI6" si="9">IF(CA7="",NA(),CA7)</f>
        <v>170.86</v>
      </c>
      <c r="CB6" s="33">
        <f t="shared" si="9"/>
        <v>171.84</v>
      </c>
      <c r="CC6" s="33">
        <f t="shared" si="9"/>
        <v>176.33</v>
      </c>
      <c r="CD6" s="33">
        <f t="shared" si="9"/>
        <v>160.71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64.59</v>
      </c>
      <c r="CL6" s="33">
        <f t="shared" ref="CL6:CT6" si="10">IF(CL7="",NA(),CL7)</f>
        <v>63.38</v>
      </c>
      <c r="CM6" s="33">
        <f t="shared" si="10"/>
        <v>63.33</v>
      </c>
      <c r="CN6" s="33">
        <f t="shared" si="10"/>
        <v>65.739999999999995</v>
      </c>
      <c r="CO6" s="33">
        <f t="shared" si="10"/>
        <v>66.88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91.71</v>
      </c>
      <c r="CW6" s="33">
        <f t="shared" ref="CW6:DE6" si="11">IF(CW7="",NA(),CW7)</f>
        <v>91.72</v>
      </c>
      <c r="CX6" s="33">
        <f t="shared" si="11"/>
        <v>91.93</v>
      </c>
      <c r="CY6" s="33">
        <f t="shared" si="11"/>
        <v>91.93</v>
      </c>
      <c r="CZ6" s="33">
        <f t="shared" si="11"/>
        <v>91.29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44.45</v>
      </c>
      <c r="DH6" s="33">
        <f t="shared" ref="DH6:DP6" si="12">IF(DH7="",NA(),DH7)</f>
        <v>45.76</v>
      </c>
      <c r="DI6" s="33">
        <f t="shared" si="12"/>
        <v>44.73</v>
      </c>
      <c r="DJ6" s="33">
        <f t="shared" si="12"/>
        <v>45.82</v>
      </c>
      <c r="DK6" s="33">
        <f t="shared" si="12"/>
        <v>48.45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3">
        <f>IF(DR7="",NA(),DR7)</f>
        <v>12.27</v>
      </c>
      <c r="DS6" s="33">
        <f t="shared" ref="DS6:EA6" si="13">IF(DS7="",NA(),DS7)</f>
        <v>11.21</v>
      </c>
      <c r="DT6" s="33">
        <f t="shared" si="13"/>
        <v>11.06</v>
      </c>
      <c r="DU6" s="33">
        <f t="shared" si="13"/>
        <v>8.99</v>
      </c>
      <c r="DV6" s="33">
        <f t="shared" si="13"/>
        <v>8.26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3">
        <f>IF(EC7="",NA(),EC7)</f>
        <v>1.44</v>
      </c>
      <c r="ED6" s="33">
        <f t="shared" ref="ED6:EL6" si="14">IF(ED7="",NA(),ED7)</f>
        <v>1.71</v>
      </c>
      <c r="EE6" s="33">
        <f t="shared" si="14"/>
        <v>1.69</v>
      </c>
      <c r="EF6" s="33">
        <f t="shared" si="14"/>
        <v>2.33</v>
      </c>
      <c r="EG6" s="33">
        <f t="shared" si="14"/>
        <v>1.1000000000000001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114081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88.15</v>
      </c>
      <c r="O7" s="36">
        <v>99.56</v>
      </c>
      <c r="P7" s="36">
        <v>2932</v>
      </c>
      <c r="Q7" s="36">
        <v>35213</v>
      </c>
      <c r="R7" s="36">
        <v>64.25</v>
      </c>
      <c r="S7" s="36">
        <v>548.05999999999995</v>
      </c>
      <c r="T7" s="36">
        <v>34929</v>
      </c>
      <c r="U7" s="36">
        <v>63.55</v>
      </c>
      <c r="V7" s="36">
        <v>549.63</v>
      </c>
      <c r="W7" s="36">
        <v>113.44</v>
      </c>
      <c r="X7" s="36">
        <v>105.62</v>
      </c>
      <c r="Y7" s="36">
        <v>109.55</v>
      </c>
      <c r="Z7" s="36">
        <v>105.17</v>
      </c>
      <c r="AA7" s="36">
        <v>114.2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565.07000000000005</v>
      </c>
      <c r="AT7" s="36">
        <v>2129.3000000000002</v>
      </c>
      <c r="AU7" s="36">
        <v>959.8</v>
      </c>
      <c r="AV7" s="36">
        <v>997.28</v>
      </c>
      <c r="AW7" s="36">
        <v>736.41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142.30000000000001</v>
      </c>
      <c r="BE7" s="36">
        <v>138.52000000000001</v>
      </c>
      <c r="BF7" s="36">
        <v>124.95</v>
      </c>
      <c r="BG7" s="36">
        <v>109.44</v>
      </c>
      <c r="BH7" s="36">
        <v>100.49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107.39</v>
      </c>
      <c r="BP7" s="36">
        <v>99.86</v>
      </c>
      <c r="BQ7" s="36">
        <v>100.12</v>
      </c>
      <c r="BR7" s="36">
        <v>98.6</v>
      </c>
      <c r="BS7" s="36">
        <v>108.84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163.44</v>
      </c>
      <c r="CA7" s="36">
        <v>170.86</v>
      </c>
      <c r="CB7" s="36">
        <v>171.84</v>
      </c>
      <c r="CC7" s="36">
        <v>176.33</v>
      </c>
      <c r="CD7" s="36">
        <v>160.71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64.59</v>
      </c>
      <c r="CL7" s="36">
        <v>63.38</v>
      </c>
      <c r="CM7" s="36">
        <v>63.33</v>
      </c>
      <c r="CN7" s="36">
        <v>65.739999999999995</v>
      </c>
      <c r="CO7" s="36">
        <v>66.88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91.71</v>
      </c>
      <c r="CW7" s="36">
        <v>91.72</v>
      </c>
      <c r="CX7" s="36">
        <v>91.93</v>
      </c>
      <c r="CY7" s="36">
        <v>91.93</v>
      </c>
      <c r="CZ7" s="36">
        <v>91.29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44.45</v>
      </c>
      <c r="DH7" s="36">
        <v>45.76</v>
      </c>
      <c r="DI7" s="36">
        <v>44.73</v>
      </c>
      <c r="DJ7" s="36">
        <v>45.82</v>
      </c>
      <c r="DK7" s="36">
        <v>48.45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12.27</v>
      </c>
      <c r="DS7" s="36">
        <v>11.21</v>
      </c>
      <c r="DT7" s="36">
        <v>11.06</v>
      </c>
      <c r="DU7" s="36">
        <v>8.99</v>
      </c>
      <c r="DV7" s="36">
        <v>8.26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1.44</v>
      </c>
      <c r="ED7" s="36">
        <v>1.71</v>
      </c>
      <c r="EE7" s="36">
        <v>1.69</v>
      </c>
      <c r="EF7" s="36">
        <v>2.33</v>
      </c>
      <c r="EG7" s="36">
        <v>1.1000000000000001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2016-02-03T07:17:41Z</dcterms:created>
  <dcterms:modified xsi:type="dcterms:W3CDTF">2016-02-12T05:35:22Z</dcterms:modified>
  <cp:category/>
</cp:coreProperties>
</file>