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8.0.25\file\2専用\310（専用）上下水道課\312課共通\02 業務班\004下水・農集業務\01下水道共通\11 調査・アンケート等\H27\⑤経営分析\"/>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<sst xmlns="http://schemas.openxmlformats.org/spreadsheetml/2006/main" count="226" uniqueCount="111">
  <si>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</si>
  <si>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</si>
  <si>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</si>
  <si>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</si>
  <si>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</si>
  <si>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</si>
  <si>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</si>
  <si>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</si>
  <si>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</si>
  <si>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</si>
  <si>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</si>
  <si>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</si>
  <si>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</si>
  <si>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</si>
  <si>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</si>
  <si>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</si>
  <si>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</si>
  <si>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</si>
  <si>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</si>
  <si>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</si>
  <si>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</si>
  <si>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</si>
  <si>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</si>
  <si>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</si>
  <si>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</si>
  <si>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</si>
  <si>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</si>
  <si>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</si>
  <si>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</si>
  <si>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</si>
  <si>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</si>
  <si>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</si>
  <si>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</si>
  <si>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</si>
  <si>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</si>
  <si>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</si>
  <si>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</si>
  <si>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</si>
  <si>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</si>
  <si>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</si>
  <si>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</si>
  <si>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</si>
  <si>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</si>
  <si>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</si>
  <si>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</si>
  <si>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</si>
  <si>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</si>
  <si>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</si>
  <si>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</si>
  <si>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</si>
  <si>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</si>
  <si>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</si>
  <si>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</si>
  <si>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</si>
  <si>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</si>
  <si>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</si>
  <si>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</si>
  <si>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</si>
  <si>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</si>
  <si>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</si>
  <si>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</si>
  <si>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</si>
  <si>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</si>
  <si>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</si>
  <si>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</si>
  <si>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</si>
  <si>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</si>
  <si>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</si>
  <si>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</si>
  <si>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</si>
  <si>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</si>
  <si>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</si>
  <si>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</si>
  <si>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</si>
  <si>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</si>
  <si>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</si>
  <si>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</si>
  <si>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</si>
  <si>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</si>
  <si>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</si>
  <si>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</si>
  <si>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</si>
  <si>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</si>
  <si>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</si>
  <si>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</si>
  <si>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</si>
  <si>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</si>
  <si>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</si>
  <si>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</si>
  <si>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</si>
  <si>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</si>
  <si>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</si>
  <si>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</si>
  <si>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</si>
  <si>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</si>
  <si>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</si>
  <si>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寄居町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</si>
  <si>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</si>
  <si>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</si>
  <si>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</si>
  <si>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</si>
  <si>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</si>
  <si>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</si>
  <si>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</si>
  <si>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</si>
  <si>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</si>
  <si>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</si>
  <si>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</si>
  <si>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①収益的収支比率について、９０％を超えており、⑤経費回収率については、右肩上がりの傾向が見られ、類似団体平均値を上回っていることから、経営の健全性は概ね保たれていると考えられる。
　④企業債残高対事業規模比率については、類似団体平均値を下回っている状況が続いていることから、経営の健全性に寄与している考えられる。
　⑥汚水処理原価については、類似団体平均値を下回っている状況が続いているが、今後も経費削減等の取組で経営改善が必要である。
　⑧水洗化率については、下水道の整備途中で毎年処理区域が拡大することもあり、水洗化率が伸び悩んでいる状況が続いている。経年で比較すると微増はしているが、類似団体平均値を下回っている状況が続いている。
　公共用水域の水質保全や使用料収入の増加等の観点からも水洗化率の向上の取組が必要である。</t>
    <phoneticPr fontId="4"/>
  </si>
  <si>
    <t xml:space="preserve">　現状においては、経営の健全性は概ね保たれていると考えられる。
　経営の健全性・効率性において、下水道の整備途中ということもあり、一番の課題は水洗化率の向上である。
　水洗化率の向上により、有収水量が増加し使用料収入の増加が見込めることで経営改善が図れる。また、公共用水域の水質保全の観点からも水洗化率の向上の取組が必要である。
　施設の老朽化対策については、今後は長寿命化等の取組も含め計画的な対策を検討する必要がある。
</t>
    <phoneticPr fontId="4"/>
  </si>
  <si>
    <t>　これまでは管渠が耐用年数からみて、まだ新しく改築等の必要がなかったが、供用開始してから２０年以上経過したこともあり、今後は長寿命化等の取組も含め計画的な対策を検討する必要がある。</t>
    <rPh sb="10" eb="11">
      <t>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</si>
</sst>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719376"/>
        <c:axId val="2165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108719376"/>
        <c:axId val="216566368"/>
      </c:lineChart>
      <c:dateAx>
        <c:axId val="108719376"/>
        <c:scaling>
          <c:orientation val="minMax"/>
        </c:scaling>
        <c:delete val="1"/>
        <c:axPos val="b"/>
        <c:numFmt formatCode="ge" sourceLinked="1"/>
        <c:majorTickMark val="none"/>
        <c:minorTickMark val="none"/>
        <c:tickLblPos val="none"/>
        <c:crossAx val="216566368"/>
        <c:crosses val="autoZero"/>
        <c:auto val="1"/>
        <c:lblOffset val="100"/>
        <c:baseTimeUnit val="years"/>
      </c:dateAx>
      <c:valAx>
        <c:axId val="2165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1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420648"/>
        <c:axId val="21742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217420648"/>
        <c:axId val="217421040"/>
      </c:lineChart>
      <c:dateAx>
        <c:axId val="217420648"/>
        <c:scaling>
          <c:orientation val="minMax"/>
        </c:scaling>
        <c:delete val="1"/>
        <c:axPos val="b"/>
        <c:numFmt formatCode="ge" sourceLinked="1"/>
        <c:majorTickMark val="none"/>
        <c:minorTickMark val="none"/>
        <c:tickLblPos val="none"/>
        <c:crossAx val="217421040"/>
        <c:crosses val="autoZero"/>
        <c:auto val="1"/>
        <c:lblOffset val="100"/>
        <c:baseTimeUnit val="years"/>
      </c:dateAx>
      <c:valAx>
        <c:axId val="21742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2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79.3</c:v>
                </c:pt>
                <c:pt idx="1">
                  <c:v>78.58</c:v>
                </c:pt>
                <c:pt idx="2">
                  <c:v>78.38</c:v>
                </c:pt>
                <c:pt idx="3">
                  <c:v>79.37</c:v>
                </c:pt>
                <c:pt idx="4">
                  <c:v>79.8</c:v>
                </c:pt>
              </c:numCache>
            </c:numRef>
          </c:val>
        </c:ser>
        <c:dLbls>
          <c:showLegendKey val="0"/>
          <c:showVal val="0"/>
          <c:showCatName val="0"/>
          <c:showSerName val="0"/>
          <c:showPercent val="0"/>
          <c:showBubbleSize val="0"/>
        </c:dLbls>
        <c:gapWidth val="150"/>
        <c:axId val="217422216"/>
        <c:axId val="21742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217422216"/>
        <c:axId val="217422608"/>
      </c:lineChart>
      <c:dateAx>
        <c:axId val="217422216"/>
        <c:scaling>
          <c:orientation val="minMax"/>
        </c:scaling>
        <c:delete val="1"/>
        <c:axPos val="b"/>
        <c:numFmt formatCode="ge" sourceLinked="1"/>
        <c:majorTickMark val="none"/>
        <c:minorTickMark val="none"/>
        <c:tickLblPos val="none"/>
        <c:crossAx val="217422608"/>
        <c:crosses val="autoZero"/>
        <c:auto val="1"/>
        <c:lblOffset val="100"/>
        <c:baseTimeUnit val="years"/>
      </c:dateAx>
      <c:valAx>
        <c:axId val="21742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88.34</c:v>
                </c:pt>
                <c:pt idx="1">
                  <c:v>92.71</c:v>
                </c:pt>
                <c:pt idx="2">
                  <c:v>93.5</c:v>
                </c:pt>
                <c:pt idx="3">
                  <c:v>98.1</c:v>
                </c:pt>
                <c:pt idx="4">
                  <c:v>96.28</c:v>
                </c:pt>
              </c:numCache>
            </c:numRef>
          </c:val>
        </c:ser>
        <c:dLbls>
          <c:showLegendKey val="0"/>
          <c:showVal val="0"/>
          <c:showCatName val="0"/>
          <c:showSerName val="0"/>
          <c:showPercent val="0"/>
          <c:showBubbleSize val="0"/>
        </c:dLbls>
        <c:gapWidth val="150"/>
        <c:axId val="216795640"/>
        <c:axId val="21747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795640"/>
        <c:axId val="217472760"/>
      </c:lineChart>
      <c:dateAx>
        <c:axId val="216795640"/>
        <c:scaling>
          <c:orientation val="minMax"/>
        </c:scaling>
        <c:delete val="1"/>
        <c:axPos val="b"/>
        <c:numFmt formatCode="ge" sourceLinked="1"/>
        <c:majorTickMark val="none"/>
        <c:minorTickMark val="none"/>
        <c:tickLblPos val="none"/>
        <c:crossAx val="217472760"/>
        <c:crosses val="autoZero"/>
        <c:auto val="1"/>
        <c:lblOffset val="100"/>
        <c:baseTimeUnit val="years"/>
      </c:dateAx>
      <c:valAx>
        <c:axId val="21747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506232"/>
        <c:axId val="21751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506232"/>
        <c:axId val="217514808"/>
      </c:lineChart>
      <c:dateAx>
        <c:axId val="217506232"/>
        <c:scaling>
          <c:orientation val="minMax"/>
        </c:scaling>
        <c:delete val="1"/>
        <c:axPos val="b"/>
        <c:numFmt formatCode="ge" sourceLinked="1"/>
        <c:majorTickMark val="none"/>
        <c:minorTickMark val="none"/>
        <c:tickLblPos val="none"/>
        <c:crossAx val="217514808"/>
        <c:crosses val="autoZero"/>
        <c:auto val="1"/>
        <c:lblOffset val="100"/>
        <c:baseTimeUnit val="years"/>
      </c:dateAx>
      <c:valAx>
        <c:axId val="21751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0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549304"/>
        <c:axId val="21755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549304"/>
        <c:axId val="217550736"/>
      </c:lineChart>
      <c:dateAx>
        <c:axId val="217549304"/>
        <c:scaling>
          <c:orientation val="minMax"/>
        </c:scaling>
        <c:delete val="1"/>
        <c:axPos val="b"/>
        <c:numFmt formatCode="ge" sourceLinked="1"/>
        <c:majorTickMark val="none"/>
        <c:minorTickMark val="none"/>
        <c:tickLblPos val="none"/>
        <c:crossAx val="217550736"/>
        <c:crosses val="autoZero"/>
        <c:auto val="1"/>
        <c:lblOffset val="100"/>
        <c:baseTimeUnit val="years"/>
      </c:dateAx>
      <c:valAx>
        <c:axId val="21755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4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551912"/>
        <c:axId val="21755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551912"/>
        <c:axId val="217552304"/>
      </c:lineChart>
      <c:dateAx>
        <c:axId val="217551912"/>
        <c:scaling>
          <c:orientation val="minMax"/>
        </c:scaling>
        <c:delete val="1"/>
        <c:axPos val="b"/>
        <c:numFmt formatCode="ge" sourceLinked="1"/>
        <c:majorTickMark val="none"/>
        <c:minorTickMark val="none"/>
        <c:tickLblPos val="none"/>
        <c:crossAx val="217552304"/>
        <c:crosses val="autoZero"/>
        <c:auto val="1"/>
        <c:lblOffset val="100"/>
        <c:baseTimeUnit val="years"/>
      </c:dateAx>
      <c:valAx>
        <c:axId val="21755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5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553480"/>
        <c:axId val="21755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553480"/>
        <c:axId val="217553872"/>
      </c:lineChart>
      <c:dateAx>
        <c:axId val="217553480"/>
        <c:scaling>
          <c:orientation val="minMax"/>
        </c:scaling>
        <c:delete val="1"/>
        <c:axPos val="b"/>
        <c:numFmt formatCode="ge" sourceLinked="1"/>
        <c:majorTickMark val="none"/>
        <c:minorTickMark val="none"/>
        <c:tickLblPos val="none"/>
        <c:crossAx val="217553872"/>
        <c:crosses val="autoZero"/>
        <c:auto val="1"/>
        <c:lblOffset val="100"/>
        <c:baseTimeUnit val="years"/>
      </c:dateAx>
      <c:valAx>
        <c:axId val="21755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5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156.12</c:v>
                </c:pt>
                <c:pt idx="1">
                  <c:v>0</c:v>
                </c:pt>
                <c:pt idx="2" formatCode="#,##0.00;&quot;△&quot;#,##0.00;&quot;-&quot;">
                  <c:v>119.38</c:v>
                </c:pt>
                <c:pt idx="3" formatCode="#,##0.00;&quot;△&quot;#,##0.00;&quot;-&quot;">
                  <c:v>203.18</c:v>
                </c:pt>
                <c:pt idx="4" formatCode="#,##0.00;&quot;△&quot;#,##0.00;&quot;-&quot;">
                  <c:v>185.87</c:v>
                </c:pt>
              </c:numCache>
            </c:numRef>
          </c:val>
        </c:ser>
        <c:dLbls>
          <c:showLegendKey val="0"/>
          <c:showVal val="0"/>
          <c:showCatName val="0"/>
          <c:showSerName val="0"/>
          <c:showPercent val="0"/>
          <c:showBubbleSize val="0"/>
        </c:dLbls>
        <c:gapWidth val="150"/>
        <c:axId val="217271496"/>
        <c:axId val="21727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217271496"/>
        <c:axId val="217271888"/>
      </c:lineChart>
      <c:dateAx>
        <c:axId val="217271496"/>
        <c:scaling>
          <c:orientation val="minMax"/>
        </c:scaling>
        <c:delete val="1"/>
        <c:axPos val="b"/>
        <c:numFmt formatCode="ge" sourceLinked="1"/>
        <c:majorTickMark val="none"/>
        <c:minorTickMark val="none"/>
        <c:tickLblPos val="none"/>
        <c:crossAx val="217271888"/>
        <c:crosses val="autoZero"/>
        <c:auto val="1"/>
        <c:lblOffset val="100"/>
        <c:baseTimeUnit val="years"/>
      </c:dateAx>
      <c:valAx>
        <c:axId val="21727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7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83.72</c:v>
                </c:pt>
                <c:pt idx="1">
                  <c:v>85.27</c:v>
                </c:pt>
                <c:pt idx="2">
                  <c:v>90.71</c:v>
                </c:pt>
                <c:pt idx="3">
                  <c:v>98.16</c:v>
                </c:pt>
                <c:pt idx="4">
                  <c:v>98.2</c:v>
                </c:pt>
              </c:numCache>
            </c:numRef>
          </c:val>
        </c:ser>
        <c:dLbls>
          <c:showLegendKey val="0"/>
          <c:showVal val="0"/>
          <c:showCatName val="0"/>
          <c:showSerName val="0"/>
          <c:showPercent val="0"/>
          <c:showBubbleSize val="0"/>
        </c:dLbls>
        <c:gapWidth val="150"/>
        <c:axId val="217273064"/>
        <c:axId val="21727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217273064"/>
        <c:axId val="217273456"/>
      </c:lineChart>
      <c:dateAx>
        <c:axId val="217273064"/>
        <c:scaling>
          <c:orientation val="minMax"/>
        </c:scaling>
        <c:delete val="1"/>
        <c:axPos val="b"/>
        <c:numFmt formatCode="ge" sourceLinked="1"/>
        <c:majorTickMark val="none"/>
        <c:minorTickMark val="none"/>
        <c:tickLblPos val="none"/>
        <c:crossAx val="217273456"/>
        <c:crosses val="autoZero"/>
        <c:auto val="1"/>
        <c:lblOffset val="100"/>
        <c:baseTimeUnit val="years"/>
      </c:dateAx>
      <c:valAx>
        <c:axId val="21727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7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152.5</c:v>
                </c:pt>
                <c:pt idx="2">
                  <c:v>150</c:v>
                </c:pt>
                <c:pt idx="3">
                  <c:v>150</c:v>
                </c:pt>
                <c:pt idx="4">
                  <c:v>161.16999999999999</c:v>
                </c:pt>
              </c:numCache>
            </c:numRef>
          </c:val>
        </c:ser>
        <c:dLbls>
          <c:showLegendKey val="0"/>
          <c:showVal val="0"/>
          <c:showCatName val="0"/>
          <c:showSerName val="0"/>
          <c:showPercent val="0"/>
          <c:showBubbleSize val="0"/>
        </c:dLbls>
        <c:gapWidth val="150"/>
        <c:axId val="217274632"/>
        <c:axId val="21741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217274632"/>
        <c:axId val="217419472"/>
      </c:lineChart>
      <c:dateAx>
        <c:axId val="217274632"/>
        <c:scaling>
          <c:orientation val="minMax"/>
        </c:scaling>
        <c:delete val="1"/>
        <c:axPos val="b"/>
        <c:numFmt formatCode="ge" sourceLinked="1"/>
        <c:majorTickMark val="none"/>
        <c:minorTickMark val="none"/>
        <c:tickLblPos val="none"/>
        <c:crossAx val="217419472"/>
        <c:crosses val="autoZero"/>
        <c:auto val="1"/>
        <c:lblOffset val="100"/>
        <c:baseTimeUnit val="years"/>
      </c:dateAx>
      <c:valAx>
        <c:axId val="21741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7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寄居町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35213</v>
      </c>
      <c r="AM8" s="64"/>
      <c r="AN8" s="64"/>
      <c r="AO8" s="64"/>
      <c r="AP8" s="64"/>
      <c r="AQ8" s="64"/>
      <c r="AR8" s="64"/>
      <c r="AS8" s="64"/>
      <c r="AT8" s="63">
        <f>データ!S6</f>
        <v>64.25</v>
      </c>
      <c r="AU8" s="63"/>
      <c r="AV8" s="63"/>
      <c r="AW8" s="63"/>
      <c r="AX8" s="63"/>
      <c r="AY8" s="63"/>
      <c r="AZ8" s="63"/>
      <c r="BA8" s="63"/>
      <c r="BB8" s="63">
        <f>データ!T6</f>
        <v>548.05999999999995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22.49</v>
      </c>
      <c r="Q10" s="63"/>
      <c r="R10" s="63"/>
      <c r="S10" s="63"/>
      <c r="T10" s="63"/>
      <c r="U10" s="63"/>
      <c r="V10" s="63"/>
      <c r="W10" s="63">
        <f>データ!P6</f>
        <v>91.4</v>
      </c>
      <c r="X10" s="63"/>
      <c r="Y10" s="63"/>
      <c r="Z10" s="63"/>
      <c r="AA10" s="63"/>
      <c r="AB10" s="63"/>
      <c r="AC10" s="63"/>
      <c r="AD10" s="64">
        <f>データ!Q6</f>
        <v>2268</v>
      </c>
      <c r="AE10" s="64"/>
      <c r="AF10" s="64"/>
      <c r="AG10" s="64"/>
      <c r="AH10" s="64"/>
      <c r="AI10" s="64"/>
      <c r="AJ10" s="64"/>
      <c r="AK10" s="2"/>
      <c r="AL10" s="64">
        <f>データ!U6</f>
        <v>7890</v>
      </c>
      <c r="AM10" s="64"/>
      <c r="AN10" s="64"/>
      <c r="AO10" s="64"/>
      <c r="AP10" s="64"/>
      <c r="AQ10" s="64"/>
      <c r="AR10" s="64"/>
      <c r="AS10" s="64"/>
      <c r="AT10" s="63">
        <f>データ!V6</f>
        <v>3.34</v>
      </c>
      <c r="AU10" s="63"/>
      <c r="AV10" s="63"/>
      <c r="AW10" s="63"/>
      <c r="AX10" s="63"/>
      <c r="AY10" s="63"/>
      <c r="AZ10" s="63"/>
      <c r="BA10" s="63"/>
      <c r="BB10" s="63">
        <f>データ!W6</f>
        <v>2362.2800000000002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114081</v>
      </c>
      <c r="D6" s="31">
        <f t="shared" si="3"/>
        <v>47</v>
      </c>
      <c r="E6" s="31">
        <f t="shared" si="3"/>
        <v>17</v>
      </c>
      <c r="F6" s="31">
        <f t="shared" si="3"/>
        <v>1</v>
      </c>
      <c r="G6" s="31">
        <f t="shared" si="3"/>
        <v>0</v>
      </c>
      <c r="H6" s="31" t="str">
        <f t="shared" si="3"/>
        <v>埼玉県　寄居町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22.49</v>
      </c>
      <c r="P6" s="32">
        <f t="shared" si="3"/>
        <v>91.4</v>
      </c>
      <c r="Q6" s="32">
        <f t="shared" si="3"/>
        <v>2268</v>
      </c>
      <c r="R6" s="32">
        <f t="shared" si="3"/>
        <v>35213</v>
      </c>
      <c r="S6" s="32">
        <f t="shared" si="3"/>
        <v>64.25</v>
      </c>
      <c r="T6" s="32">
        <f t="shared" si="3"/>
        <v>548.05999999999995</v>
      </c>
      <c r="U6" s="32">
        <f t="shared" si="3"/>
        <v>7890</v>
      </c>
      <c r="V6" s="32">
        <f t="shared" si="3"/>
        <v>3.34</v>
      </c>
      <c r="W6" s="32">
        <f t="shared" si="3"/>
        <v>2362.2800000000002</v>
      </c>
      <c r="X6" s="33">
        <f>IF(X7="",NA(),X7)</f>
        <v>88.34</v>
      </c>
      <c r="Y6" s="33">
        <f t="shared" ref="Y6:AG6" si="4">IF(Y7="",NA(),Y7)</f>
        <v>92.71</v>
      </c>
      <c r="Z6" s="33">
        <f t="shared" si="4"/>
        <v>93.5</v>
      </c>
      <c r="AA6" s="33">
        <f t="shared" si="4"/>
        <v>98.1</v>
      </c>
      <c r="AB6" s="33">
        <f t="shared" si="4"/>
        <v>96.28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156.12</v>
      </c>
      <c r="BF6" s="32">
        <f t="shared" ref="BF6:BN6" si="7">IF(BF7="",NA(),BF7)</f>
        <v>0</v>
      </c>
      <c r="BG6" s="33">
        <f t="shared" si="7"/>
        <v>119.38</v>
      </c>
      <c r="BH6" s="33">
        <f t="shared" si="7"/>
        <v>203.18</v>
      </c>
      <c r="BI6" s="33">
        <f t="shared" si="7"/>
        <v>185.87</v>
      </c>
      <c r="BJ6" s="33">
        <f t="shared" si="7"/>
        <v>1320.98</v>
      </c>
      <c r="BK6" s="33">
        <f t="shared" si="7"/>
        <v>1365.62</v>
      </c>
      <c r="BL6" s="33">
        <f t="shared" si="7"/>
        <v>1309.43</v>
      </c>
      <c r="BM6" s="33">
        <f t="shared" si="7"/>
        <v>1306.92</v>
      </c>
      <c r="BN6" s="33">
        <f t="shared" si="7"/>
        <v>1203.71</v>
      </c>
      <c r="BO6" s="32" t="str">
        <f>IF(BO7="","",IF(BO7="-","【-】","【"&amp;SUBSTITUTE(TEXT(BO7,"#,##0.00"),"-","△")&amp;"】"))</f>
        <v>【776.35】</v>
      </c>
      <c r="BP6" s="33">
        <f>IF(BP7="",NA(),BP7)</f>
        <v>83.72</v>
      </c>
      <c r="BQ6" s="33">
        <f t="shared" ref="BQ6:BY6" si="8">IF(BQ7="",NA(),BQ7)</f>
        <v>85.27</v>
      </c>
      <c r="BR6" s="33">
        <f t="shared" si="8"/>
        <v>90.71</v>
      </c>
      <c r="BS6" s="33">
        <f t="shared" si="8"/>
        <v>98.16</v>
      </c>
      <c r="BT6" s="33">
        <f t="shared" si="8"/>
        <v>98.2</v>
      </c>
      <c r="BU6" s="33">
        <f t="shared" si="8"/>
        <v>68.63</v>
      </c>
      <c r="BV6" s="33">
        <f t="shared" si="8"/>
        <v>65.98</v>
      </c>
      <c r="BW6" s="33">
        <f t="shared" si="8"/>
        <v>67.59</v>
      </c>
      <c r="BX6" s="33">
        <f t="shared" si="8"/>
        <v>68.510000000000005</v>
      </c>
      <c r="BY6" s="33">
        <f t="shared" si="8"/>
        <v>69.739999999999995</v>
      </c>
      <c r="BZ6" s="32" t="str">
        <f>IF(BZ7="","",IF(BZ7="-","【-】","【"&amp;SUBSTITUTE(TEXT(BZ7,"#,##0.00"),"-","△")&amp;"】"))</f>
        <v>【96.57】</v>
      </c>
      <c r="CA6" s="33">
        <f>IF(CA7="",NA(),CA7)</f>
        <v>150</v>
      </c>
      <c r="CB6" s="33">
        <f t="shared" ref="CB6:CJ6" si="9">IF(CB7="",NA(),CB7)</f>
        <v>152.5</v>
      </c>
      <c r="CC6" s="33">
        <f t="shared" si="9"/>
        <v>150</v>
      </c>
      <c r="CD6" s="33">
        <f t="shared" si="9"/>
        <v>150</v>
      </c>
      <c r="CE6" s="33">
        <f t="shared" si="9"/>
        <v>161.16999999999999</v>
      </c>
      <c r="CF6" s="33">
        <f t="shared" si="9"/>
        <v>222.94</v>
      </c>
      <c r="CG6" s="33">
        <f t="shared" si="9"/>
        <v>258.83</v>
      </c>
      <c r="CH6" s="33">
        <f t="shared" si="9"/>
        <v>251.88</v>
      </c>
      <c r="CI6" s="33">
        <f t="shared" si="9"/>
        <v>247.43</v>
      </c>
      <c r="CJ6" s="33">
        <f t="shared" si="9"/>
        <v>248.89</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50.74</v>
      </c>
      <c r="CS6" s="33">
        <f t="shared" si="10"/>
        <v>49.29</v>
      </c>
      <c r="CT6" s="33">
        <f t="shared" si="10"/>
        <v>50.32</v>
      </c>
      <c r="CU6" s="33">
        <f t="shared" si="10"/>
        <v>49.89</v>
      </c>
      <c r="CV6" s="32" t="str">
        <f>IF(CV7="","",IF(CV7="-","【-】","【"&amp;SUBSTITUTE(TEXT(CV7,"#,##0.00"),"-","△")&amp;"】"))</f>
        <v>【60.35】</v>
      </c>
      <c r="CW6" s="33">
        <f>IF(CW7="",NA(),CW7)</f>
        <v>79.3</v>
      </c>
      <c r="CX6" s="33">
        <f t="shared" ref="CX6:DF6" si="11">IF(CX7="",NA(),CX7)</f>
        <v>78.58</v>
      </c>
      <c r="CY6" s="33">
        <f t="shared" si="11"/>
        <v>78.38</v>
      </c>
      <c r="CZ6" s="33">
        <f t="shared" si="11"/>
        <v>79.37</v>
      </c>
      <c r="DA6" s="33">
        <f t="shared" si="11"/>
        <v>79.8</v>
      </c>
      <c r="DB6" s="33">
        <f t="shared" si="11"/>
        <v>83.69</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114081</v>
      </c>
      <c r="D7" s="35">
        <v>47</v>
      </c>
      <c r="E7" s="35">
        <v>17</v>
      </c>
      <c r="F7" s="35">
        <v>1</v>
      </c>
      <c r="G7" s="35">
        <v>0</v>
      </c>
      <c r="H7" s="35" t="s">
        <v>96</v>
      </c>
      <c r="I7" s="35" t="s">
        <v>97</v>
      </c>
      <c r="J7" s="35" t="s">
        <v>98</v>
      </c>
      <c r="K7" s="35" t="s">
        <v>99</v>
      </c>
      <c r="L7" s="35" t="s">
        <v>100</v>
      </c>
      <c r="M7" s="36" t="s">
        <v>101</v>
      </c>
      <c r="N7" s="36" t="s">
        <v>102</v>
      </c>
      <c r="O7" s="36">
        <v>22.49</v>
      </c>
      <c r="P7" s="36">
        <v>91.4</v>
      </c>
      <c r="Q7" s="36">
        <v>2268</v>
      </c>
      <c r="R7" s="36">
        <v>35213</v>
      </c>
      <c r="S7" s="36">
        <v>64.25</v>
      </c>
      <c r="T7" s="36">
        <v>548.05999999999995</v>
      </c>
      <c r="U7" s="36">
        <v>7890</v>
      </c>
      <c r="V7" s="36">
        <v>3.34</v>
      </c>
      <c r="W7" s="36">
        <v>2362.2800000000002</v>
      </c>
      <c r="X7" s="36">
        <v>88.34</v>
      </c>
      <c r="Y7" s="36">
        <v>92.71</v>
      </c>
      <c r="Z7" s="36">
        <v>93.5</v>
      </c>
      <c r="AA7" s="36">
        <v>98.1</v>
      </c>
      <c r="AB7" s="36">
        <v>96.28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156.12</v>
      </c>
      <c r="BF7" s="36">
        <v>0</v>
      </c>
      <c r="BG7" s="36">
        <v>119.38</v>
      </c>
      <c r="BH7" s="36">
        <v>203.18</v>
      </c>
      <c r="BI7" s="36">
        <v>185.87</v>
      </c>
      <c r="BJ7" s="36">
        <v>1320.98</v>
      </c>
      <c r="BK7" s="36">
        <v>1365.62</v>
      </c>
      <c r="BL7" s="36">
        <v>1309.43</v>
      </c>
      <c r="BM7" s="36">
        <v>1306.92</v>
      </c>
      <c r="BN7" s="36">
        <v>1203.71</v>
      </c>
      <c r="BO7" s="36">
        <v>776.35</v>
      </c>
      <c r="BP7" s="36">
        <v>83.72</v>
      </c>
      <c r="BQ7" s="36">
        <v>85.27</v>
      </c>
      <c r="BR7" s="36">
        <v>90.71</v>
      </c>
      <c r="BS7" s="36">
        <v>98.16</v>
      </c>
      <c r="BT7" s="36">
        <v>98.2</v>
      </c>
      <c r="BU7" s="36">
        <v>68.63</v>
      </c>
      <c r="BV7" s="36">
        <v>65.98</v>
      </c>
      <c r="BW7" s="36">
        <v>67.59</v>
      </c>
      <c r="BX7" s="36">
        <v>68.510000000000005</v>
      </c>
      <c r="BY7" s="36">
        <v>69.739999999999995</v>
      </c>
      <c r="BZ7" s="36">
        <v>96.57</v>
      </c>
      <c r="CA7" s="36">
        <v>150</v>
      </c>
      <c r="CB7" s="36">
        <v>152.5</v>
      </c>
      <c r="CC7" s="36">
        <v>150</v>
      </c>
      <c r="CD7" s="36">
        <v>150</v>
      </c>
      <c r="CE7" s="36">
        <v>161.16999999999999</v>
      </c>
      <c r="CF7" s="36">
        <v>222.94</v>
      </c>
      <c r="CG7" s="36">
        <v>258.83</v>
      </c>
      <c r="CH7" s="36">
        <v>251.88</v>
      </c>
      <c r="CI7" s="36">
        <v>247.43</v>
      </c>
      <c r="CJ7" s="36">
        <v>248.89</v>
      </c>
      <c r="CK7" s="36">
        <v>142.28</v>
      </c>
      <c r="CL7" s="36" t="s">
        <v>101</v>
      </c>
      <c r="CM7" s="36" t="s">
        <v>101</v>
      </c>
      <c r="CN7" s="36" t="s">
        <v>101</v>
      </c>
      <c r="CO7" s="36" t="s">
        <v>101</v>
      </c>
      <c r="CP7" s="36" t="s">
        <v>101</v>
      </c>
      <c r="CQ7" s="36">
        <v>53.07</v>
      </c>
      <c r="CR7" s="36">
        <v>50.74</v>
      </c>
      <c r="CS7" s="36">
        <v>49.29</v>
      </c>
      <c r="CT7" s="36">
        <v>50.32</v>
      </c>
      <c r="CU7" s="36">
        <v>49.89</v>
      </c>
      <c r="CV7" s="36">
        <v>60.35</v>
      </c>
      <c r="CW7" s="36">
        <v>79.3</v>
      </c>
      <c r="CX7" s="36">
        <v>78.58</v>
      </c>
      <c r="CY7" s="36">
        <v>78.38</v>
      </c>
      <c r="CZ7" s="36">
        <v>79.37</v>
      </c>
      <c r="DA7" s="36">
        <v>79.8</v>
      </c>
      <c r="DB7" s="36">
        <v>83.69</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安規男</cp:lastModifiedBy>
  <cp:lastPrinted>2016-02-16T08:45:55Z</cp:lastPrinted>
  <dcterms:created xsi:type="dcterms:W3CDTF">2016-02-03T08:49:57Z</dcterms:created>
  <dcterms:modified xsi:type="dcterms:W3CDTF">2016-02-18T09:41:10Z</dcterms:modified>
  <cp:category/>
</cp:coreProperties>
</file>