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<sst xmlns="http://schemas.openxmlformats.org/spreadsheetml/2006/main" count="217" uniqueCount="107">
  <si>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</si>
  <si>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</si>
  <si>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</si>
  <si>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</si>
  <si>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</si>
  <si>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</si>
  <si>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</si>
  <si>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</si>
  <si>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</si>
  <si>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</si>
  <si>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</si>
  <si>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</si>
  <si>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</si>
  <si>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</si>
  <si>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</si>
  <si>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</si>
  <si>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</si>
  <si>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</si>
  <si>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</si>
  <si>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</si>
  <si>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</si>
  <si>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</si>
  <si>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</si>
  <si>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</si>
  <si>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</si>
  <si>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</si>
  <si>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</si>
  <si>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</si>
  <si>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</si>
  <si>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</si>
  <si>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</si>
  <si>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</si>
  <si>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</si>
  <si>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</si>
  <si>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</si>
  <si>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</si>
  <si>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</si>
  <si>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</si>
  <si>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</si>
  <si>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</si>
  <si>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</si>
  <si>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</si>
  <si>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</si>
  <si>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</si>
  <si>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</si>
  <si>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</si>
  <si>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</si>
  <si>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</si>
  <si>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</si>
  <si>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</si>
  <si>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</si>
  <si>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</si>
  <si>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</si>
  <si>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</si>
  <si>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</si>
  <si>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</si>
  <si>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</si>
  <si>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</si>
  <si>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</si>
  <si>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</si>
  <si>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</si>
  <si>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</si>
  <si>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</si>
  <si>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</si>
  <si>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</si>
  <si>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</si>
  <si>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</si>
  <si>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</si>
  <si>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</si>
  <si>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</si>
  <si>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</si>
  <si>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</si>
  <si>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</si>
  <si>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</si>
  <si>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</si>
  <si>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</si>
  <si>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</si>
  <si>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</si>
  <si>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</si>
  <si>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</si>
  <si>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</si>
  <si>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</si>
  <si>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</si>
  <si>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</si>
  <si>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</si>
  <si>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</si>
  <si>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</si>
  <si>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</si>
  <si>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</si>
  <si>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</si>
  <si>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</si>
  <si>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</si>
  <si>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</si>
  <si>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上里町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</si>
  <si>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</si>
  <si>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</si>
  <si>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</si>
  <si>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</si>
  <si>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</si>
  <si>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</si>
  <si>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</si>
  <si>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</si>
  <si>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</si>
  <si>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</si>
  <si>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資産のうち、償却対象資産の減価償却がどの程度進んでいるかを表す「有形固定資産原価焼却率」については平均値を上回っております。②法定対応年数を超えた管路の割合を表す「管路経年化率」は、平成26年度に集中的に発生しましたが、これは、以前各地区に存在した地元の簡易水道組合ごとに、個別の管路整備を行っており、これを町の水道事業が引き継いだため、法定耐用年数が同時期になったことが主な要因として挙げられます。③当該年度に更新した管路延長の割合を表す「管路更新率」については、毎年度管路施設の更新を行い平均値を上回る年度が多いですが、給配水ポンプなどの機械設備更新が必要な年度もあり、管路更新は毎年度必ずしも一定ではありません。</t>
    <rPh sb="1" eb="3">
      <t>ユウケイ</t>
    </rPh>
    <rPh sb="3" eb="5">
      <t>シサン</t>
    </rPh>
    <rPh sb="9" eb="11">
      <t>ショウキャク</t>
    </rPh>
    <rPh sb="11" eb="13">
      <t>タイショウ</t>
    </rPh>
    <rPh sb="13" eb="15">
      <t>シサン</t>
    </rPh>
    <rPh sb="16" eb="18">
      <t>ゲンカ</t>
    </rPh>
    <rPh sb="18" eb="20">
      <t>ショウキャク</t>
    </rPh>
    <rPh sb="23" eb="25">
      <t>テイド</t>
    </rPh>
    <rPh sb="25" eb="26">
      <t>スス</t>
    </rPh>
    <rPh sb="32" eb="33">
      <t>アラワ</t>
    </rPh>
    <rPh sb="35" eb="37">
      <t>ユウケイ</t>
    </rPh>
    <rPh sb="37" eb="39">
      <t>コテイ</t>
    </rPh>
    <rPh sb="39" eb="41">
      <t>シサン</t>
    </rPh>
    <rPh sb="41" eb="43">
      <t>ゲンカ</t>
    </rPh>
    <rPh sb="43" eb="45">
      <t>ショウキャク</t>
    </rPh>
    <rPh sb="45" eb="46">
      <t>リツ</t>
    </rPh>
    <rPh sb="52" eb="55">
      <t>ヘイキンチ</t>
    </rPh>
    <rPh sb="56" eb="58">
      <t>ウワマワ</t>
    </rPh>
    <rPh sb="66" eb="68">
      <t>ホウテイ</t>
    </rPh>
    <rPh sb="68" eb="70">
      <t>タイオウ</t>
    </rPh>
    <rPh sb="70" eb="72">
      <t>ネンスウ</t>
    </rPh>
    <rPh sb="73" eb="74">
      <t>コ</t>
    </rPh>
    <rPh sb="76" eb="78">
      <t>カンロ</t>
    </rPh>
    <rPh sb="79" eb="81">
      <t>ワリアイ</t>
    </rPh>
    <rPh sb="82" eb="83">
      <t>アラワ</t>
    </rPh>
    <rPh sb="85" eb="87">
      <t>カンロ</t>
    </rPh>
    <rPh sb="87" eb="90">
      <t>ケイネンカ</t>
    </rPh>
    <rPh sb="90" eb="91">
      <t>リツ</t>
    </rPh>
    <rPh sb="94" eb="96">
      <t>ヘイセイ</t>
    </rPh>
    <rPh sb="98" eb="99">
      <t>ネン</t>
    </rPh>
    <rPh sb="99" eb="100">
      <t>ド</t>
    </rPh>
    <rPh sb="101" eb="103">
      <t>シュウチュウ</t>
    </rPh>
    <rPh sb="103" eb="104">
      <t>テキ</t>
    </rPh>
    <rPh sb="105" eb="107">
      <t>ハッセイ</t>
    </rPh>
    <rPh sb="117" eb="119">
      <t>イゼン</t>
    </rPh>
    <rPh sb="119" eb="122">
      <t>カクチク</t>
    </rPh>
    <rPh sb="123" eb="125">
      <t>ソンザイ</t>
    </rPh>
    <rPh sb="127" eb="129">
      <t>ジモト</t>
    </rPh>
    <rPh sb="130" eb="132">
      <t>カンイ</t>
    </rPh>
    <rPh sb="132" eb="134">
      <t>スイドウ</t>
    </rPh>
    <rPh sb="134" eb="136">
      <t>クミアイ</t>
    </rPh>
    <rPh sb="140" eb="142">
      <t>コベツ</t>
    </rPh>
    <rPh sb="143" eb="145">
      <t>カンロ</t>
    </rPh>
    <rPh sb="145" eb="147">
      <t>セイビ</t>
    </rPh>
    <rPh sb="148" eb="149">
      <t>オコナ</t>
    </rPh>
    <rPh sb="157" eb="158">
      <t>マチ</t>
    </rPh>
    <rPh sb="159" eb="161">
      <t>スイドウ</t>
    </rPh>
    <rPh sb="161" eb="163">
      <t>ジギョウ</t>
    </rPh>
    <rPh sb="164" eb="165">
      <t>ヒ</t>
    </rPh>
    <rPh sb="166" eb="167">
      <t>ツ</t>
    </rPh>
    <rPh sb="172" eb="174">
      <t>ホウテイ</t>
    </rPh>
    <rPh sb="174" eb="176">
      <t>タイヨウ</t>
    </rPh>
    <rPh sb="176" eb="178">
      <t>ネンスウ</t>
    </rPh>
    <rPh sb="179" eb="182">
      <t>ドウジキ</t>
    </rPh>
    <rPh sb="189" eb="190">
      <t>オモ</t>
    </rPh>
    <rPh sb="191" eb="193">
      <t>ヨウイン</t>
    </rPh>
    <rPh sb="196" eb="197">
      <t>ア</t>
    </rPh>
    <rPh sb="204" eb="206">
      <t>トウガイ</t>
    </rPh>
    <rPh sb="206" eb="208">
      <t>ネンド</t>
    </rPh>
    <rPh sb="209" eb="211">
      <t>コウシン</t>
    </rPh>
    <rPh sb="213" eb="215">
      <t>カンロ</t>
    </rPh>
    <rPh sb="215" eb="217">
      <t>エンチョウ</t>
    </rPh>
    <rPh sb="218" eb="220">
      <t>ワリアイ</t>
    </rPh>
    <rPh sb="221" eb="222">
      <t>アラワ</t>
    </rPh>
    <rPh sb="224" eb="226">
      <t>カンロ</t>
    </rPh>
    <rPh sb="226" eb="228">
      <t>コウシン</t>
    </rPh>
    <rPh sb="228" eb="229">
      <t>リツ</t>
    </rPh>
    <rPh sb="236" eb="238">
      <t>マイトシ</t>
    </rPh>
    <rPh sb="238" eb="239">
      <t>ド</t>
    </rPh>
    <rPh sb="239" eb="241">
      <t>カンロ</t>
    </rPh>
    <rPh sb="241" eb="243">
      <t>シセツ</t>
    </rPh>
    <rPh sb="244" eb="246">
      <t>コウシン</t>
    </rPh>
    <rPh sb="247" eb="248">
      <t>オコナ</t>
    </rPh>
    <rPh sb="249" eb="252">
      <t>ヘイキンチ</t>
    </rPh>
    <rPh sb="253" eb="255">
      <t>ウワマワ</t>
    </rPh>
    <rPh sb="256" eb="258">
      <t>ネンド</t>
    </rPh>
    <rPh sb="259" eb="260">
      <t>オオ</t>
    </rPh>
    <rPh sb="281" eb="283">
      <t>ヒツヨウ</t>
    </rPh>
    <rPh sb="284" eb="286">
      <t>ネンド</t>
    </rPh>
    <rPh sb="290" eb="292">
      <t>カンロ</t>
    </rPh>
    <rPh sb="292" eb="294">
      <t>コウシン</t>
    </rPh>
    <rPh sb="295" eb="296">
      <t>マイ</t>
    </rPh>
    <rPh sb="298" eb="299">
      <t>カナラ</t>
    </rPh>
    <rPh sb="302" eb="304">
      <t>イッテイ</t>
    </rPh>
    <phoneticPr fontId="4"/>
  </si>
  <si>
    <t>現在、水道事業の経営については、収入が支出を上回っており、給水にかかる費用については給水収益で賄われております。要因としては、主な水源が地下水のため、浄水処理の経費が比較的かからないことが挙げられます。しかしながら、水道事業に統合される前の、各地域の簡易水道組合の配水管を含めた管路の老朽化の問題や、災害時に安定した給水を確保するための管路・施設の耐震化が今後必要となり、これらを総合した経営計画による事業運営をおこなう必要があります。</t>
    <rPh sb="0" eb="2">
      <t>ゲンザイ</t>
    </rPh>
    <rPh sb="3" eb="5">
      <t>スイドウ</t>
    </rPh>
    <rPh sb="5" eb="7">
      <t>ジギョウ</t>
    </rPh>
    <rPh sb="8" eb="10">
      <t>ケイエイ</t>
    </rPh>
    <rPh sb="19" eb="21">
      <t>シシュツ</t>
    </rPh>
    <rPh sb="22" eb="24">
      <t>ウワマワ</t>
    </rPh>
    <rPh sb="29" eb="31">
      <t>キュウスイ</t>
    </rPh>
    <rPh sb="35" eb="37">
      <t>ヒヨウ</t>
    </rPh>
    <rPh sb="42" eb="44">
      <t>キュウスイ</t>
    </rPh>
    <rPh sb="44" eb="46">
      <t>シュウエキ</t>
    </rPh>
    <rPh sb="47" eb="48">
      <t>マカナ</t>
    </rPh>
    <rPh sb="56" eb="58">
      <t>ヨウイン</t>
    </rPh>
    <rPh sb="63" eb="64">
      <t>オモ</t>
    </rPh>
    <rPh sb="65" eb="67">
      <t>スイゲン</t>
    </rPh>
    <rPh sb="68" eb="70">
      <t>チカ</t>
    </rPh>
    <rPh sb="70" eb="71">
      <t>スイ</t>
    </rPh>
    <rPh sb="75" eb="77">
      <t>ジョウスイ</t>
    </rPh>
    <rPh sb="77" eb="79">
      <t>ショリ</t>
    </rPh>
    <rPh sb="80" eb="82">
      <t>ケイヒ</t>
    </rPh>
    <rPh sb="83" eb="85">
      <t>ヒカク</t>
    </rPh>
    <rPh sb="85" eb="86">
      <t>マト</t>
    </rPh>
    <rPh sb="94" eb="95">
      <t>ア</t>
    </rPh>
    <rPh sb="108" eb="110">
      <t>スイドウ</t>
    </rPh>
    <rPh sb="110" eb="112">
      <t>ジギョウ</t>
    </rPh>
    <rPh sb="113" eb="115">
      <t>トウゴウ</t>
    </rPh>
    <rPh sb="121" eb="124">
      <t>カクチイキ</t>
    </rPh>
    <rPh sb="125" eb="127">
      <t>カンイ</t>
    </rPh>
    <rPh sb="127" eb="129">
      <t>スイドウ</t>
    </rPh>
    <rPh sb="129" eb="131">
      <t>クミアイ</t>
    </rPh>
    <rPh sb="132" eb="135">
      <t>ハイスイカン</t>
    </rPh>
    <rPh sb="136" eb="137">
      <t>フク</t>
    </rPh>
    <rPh sb="139" eb="141">
      <t>カンロ</t>
    </rPh>
    <rPh sb="142" eb="145">
      <t>ロウキュウカ</t>
    </rPh>
    <rPh sb="146" eb="148">
      <t>モンダイ</t>
    </rPh>
    <rPh sb="150" eb="152">
      <t>サイガイ</t>
    </rPh>
    <rPh sb="152" eb="153">
      <t>ジ</t>
    </rPh>
    <rPh sb="154" eb="156">
      <t>アンテイ</t>
    </rPh>
    <rPh sb="158" eb="160">
      <t>キュウスイ</t>
    </rPh>
    <rPh sb="161" eb="163">
      <t>カクホ</t>
    </rPh>
    <rPh sb="168" eb="170">
      <t>カンロ</t>
    </rPh>
    <rPh sb="171" eb="173">
      <t>シセツ</t>
    </rPh>
    <rPh sb="174" eb="177">
      <t>タイシンカ</t>
    </rPh>
    <rPh sb="178" eb="180">
      <t>コンゴ</t>
    </rPh>
    <rPh sb="180" eb="182">
      <t>ヒツヨウ</t>
    </rPh>
    <rPh sb="190" eb="192">
      <t>ソウゴウ</t>
    </rPh>
    <rPh sb="194" eb="196">
      <t>ケイエイ</t>
    </rPh>
    <rPh sb="196" eb="198">
      <t>ケイカク</t>
    </rPh>
    <rPh sb="201" eb="203">
      <t>ジギョウ</t>
    </rPh>
    <rPh sb="203" eb="205">
      <t>ウンエイ</t>
    </rPh>
    <rPh sb="210" eb="212">
      <t>ヒツヨウ</t>
    </rPh>
    <phoneticPr fontId="4"/>
  </si>
  <si>
    <t>①当該年度の経常収益で、維持管理費や支払利息等の経常費用を、どの程度賄えているかを表す「経常収支比率」は100％を超え、経常費用については収入により賄われており、類似団体の平均を上回っております。②営業収益に対する累積欠損金（複数年にわたる損失）の比率である「累積欠損金比率」も、平成24年度以降は累積欠損金なしで運営されております。③短期的な債務に対する支払能力を示す「流動比率」は、平均値を下回っておりますが100％を超えており、年度間の変動はあるものの、短期的な支払に対する現金の準備は確保されております。④給水収益に対する企業債残高の割合である「企業債残高対給水収益比率」は、平均値と比べ高い割合となっておりますが、これは給水原価が低い水準で済むことが一因であると思われます。⑤給水に係る費用が、どの程度給水収益で賄えているかを表した「料金回収率」は、H23年度以降100％を超えており、給水に係る費用が料金収入により賄われております。⑥有収水量1㎥あたりの費用を表す「給水原価」は平均よりも低く、上里町の水源の大部分が地下水で、浄水処理費が少なくて済むことが要因として挙げられるます。⑦一日の配水能力に対する平均配水量の割合である「施設利用率」は、平均を上回っており、おおむね妥当な数値と考えております。⑧年間の総配水量と有収水料の割合である「収益率」は平均値を下回っておりますが、主な理由としては経年による老朽管の劣化による漏水が原因であると思われます。</t>
    <rPh sb="1" eb="3">
      <t>トウガイ</t>
    </rPh>
    <rPh sb="3" eb="5">
      <t>ネンド</t>
    </rPh>
    <rPh sb="6" eb="8">
      <t>ケイジョウ</t>
    </rPh>
    <rPh sb="8" eb="10">
      <t>シュウエキ</t>
    </rPh>
    <rPh sb="12" eb="14">
      <t>イジ</t>
    </rPh>
    <rPh sb="14" eb="17">
      <t>カンリヒ</t>
    </rPh>
    <rPh sb="18" eb="20">
      <t>シハライ</t>
    </rPh>
    <rPh sb="20" eb="22">
      <t>リソク</t>
    </rPh>
    <rPh sb="22" eb="23">
      <t>トウ</t>
    </rPh>
    <rPh sb="24" eb="26">
      <t>ケイジョウ</t>
    </rPh>
    <rPh sb="26" eb="28">
      <t>ヒヨウ</t>
    </rPh>
    <rPh sb="32" eb="34">
      <t>テイド</t>
    </rPh>
    <rPh sb="34" eb="35">
      <t>マカナ</t>
    </rPh>
    <rPh sb="41" eb="42">
      <t>アラワ</t>
    </rPh>
    <rPh sb="44" eb="46">
      <t>ケイジョウ</t>
    </rPh>
    <rPh sb="46" eb="48">
      <t>シュウシ</t>
    </rPh>
    <rPh sb="48" eb="50">
      <t>ヒリツ</t>
    </rPh>
    <rPh sb="57" eb="58">
      <t>コ</t>
    </rPh>
    <rPh sb="60" eb="62">
      <t>ケイジョウ</t>
    </rPh>
    <rPh sb="62" eb="64">
      <t>ヒヨウ</t>
    </rPh>
    <rPh sb="69" eb="71">
      <t>シュウニュウ</t>
    </rPh>
    <rPh sb="74" eb="75">
      <t>マカナ</t>
    </rPh>
    <rPh sb="90" eb="91">
      <t>マワ</t>
    </rPh>
    <rPh sb="99" eb="101">
      <t>エイギョウ</t>
    </rPh>
    <rPh sb="101" eb="103">
      <t>シュウエキ</t>
    </rPh>
    <rPh sb="104" eb="105">
      <t>タイ</t>
    </rPh>
    <rPh sb="130" eb="132">
      <t>ルイセキ</t>
    </rPh>
    <rPh sb="132" eb="135">
      <t>ケッソンキン</t>
    </rPh>
    <rPh sb="135" eb="137">
      <t>ヒリツ</t>
    </rPh>
    <rPh sb="140" eb="142">
      <t>ヘイセイ</t>
    </rPh>
    <rPh sb="144" eb="145">
      <t>ネン</t>
    </rPh>
    <rPh sb="145" eb="146">
      <t>ド</t>
    </rPh>
    <rPh sb="146" eb="148">
      <t>イコウ</t>
    </rPh>
    <rPh sb="153" eb="154">
      <t>キン</t>
    </rPh>
    <rPh sb="157" eb="159">
      <t>ウンエイ</t>
    </rPh>
    <rPh sb="168" eb="171">
      <t>タンキテキ</t>
    </rPh>
    <rPh sb="172" eb="174">
      <t>サイム</t>
    </rPh>
    <rPh sb="175" eb="176">
      <t>タイ</t>
    </rPh>
    <rPh sb="178" eb="180">
      <t>シハラ</t>
    </rPh>
    <rPh sb="180" eb="182">
      <t>ノウリョク</t>
    </rPh>
    <rPh sb="183" eb="184">
      <t>シメ</t>
    </rPh>
    <rPh sb="186" eb="188">
      <t>リュウドウ</t>
    </rPh>
    <rPh sb="188" eb="190">
      <t>ヒリツ</t>
    </rPh>
    <rPh sb="193" eb="196">
      <t>ヘイキンチ</t>
    </rPh>
    <rPh sb="197" eb="199">
      <t>シタマワ</t>
    </rPh>
    <rPh sb="211" eb="212">
      <t>コ</t>
    </rPh>
    <rPh sb="217" eb="219">
      <t>ネンド</t>
    </rPh>
    <rPh sb="219" eb="220">
      <t>カン</t>
    </rPh>
    <rPh sb="221" eb="223">
      <t>ヘンドウ</t>
    </rPh>
    <rPh sb="230" eb="233">
      <t>タンキテキ</t>
    </rPh>
    <rPh sb="234" eb="236">
      <t>シハライ</t>
    </rPh>
    <rPh sb="237" eb="238">
      <t>タイ</t>
    </rPh>
    <rPh sb="240" eb="242">
      <t>ゲンキン</t>
    </rPh>
    <rPh sb="243" eb="245">
      <t>ジュンビ</t>
    </rPh>
    <rPh sb="246" eb="248">
      <t>カクホ</t>
    </rPh>
    <rPh sb="257" eb="259">
      <t>キュウスイ</t>
    </rPh>
    <rPh sb="259" eb="261">
      <t>シュウエキ</t>
    </rPh>
    <rPh sb="262" eb="263">
      <t>タイ</t>
    </rPh>
    <rPh sb="265" eb="267">
      <t>キギョウ</t>
    </rPh>
    <rPh sb="267" eb="268">
      <t>サイ</t>
    </rPh>
    <rPh sb="268" eb="270">
      <t>ザンダカ</t>
    </rPh>
    <rPh sb="271" eb="273">
      <t>ワリアイ</t>
    </rPh>
    <rPh sb="282" eb="283">
      <t>タイ</t>
    </rPh>
    <rPh sb="283" eb="285">
      <t>キュウスイ</t>
    </rPh>
    <rPh sb="285" eb="287">
      <t>シュウエキ</t>
    </rPh>
    <rPh sb="287" eb="289">
      <t>ヒリツ</t>
    </rPh>
    <rPh sb="292" eb="295">
      <t>ヘイキンチ</t>
    </rPh>
    <rPh sb="296" eb="297">
      <t>クラ</t>
    </rPh>
    <rPh sb="298" eb="299">
      <t>タカ</t>
    </rPh>
    <rPh sb="300" eb="302">
      <t>ワリアイ</t>
    </rPh>
    <rPh sb="315" eb="317">
      <t>キュウスイ</t>
    </rPh>
    <rPh sb="317" eb="319">
      <t>ゲンカ</t>
    </rPh>
    <rPh sb="320" eb="321">
      <t>ヒク</t>
    </rPh>
    <rPh sb="322" eb="324">
      <t>スイジュン</t>
    </rPh>
    <rPh sb="325" eb="326">
      <t>ス</t>
    </rPh>
    <rPh sb="330" eb="332">
      <t>イチイン</t>
    </rPh>
    <rPh sb="336" eb="337">
      <t>オモ</t>
    </rPh>
    <rPh sb="343" eb="345">
      <t>キュウスイ</t>
    </rPh>
    <rPh sb="346" eb="347">
      <t>カカ</t>
    </rPh>
    <rPh sb="348" eb="350">
      <t>ヒヨウ</t>
    </rPh>
    <rPh sb="354" eb="356">
      <t>テイド</t>
    </rPh>
    <rPh sb="356" eb="358">
      <t>キュウスイ</t>
    </rPh>
    <rPh sb="358" eb="360">
      <t>シュウエキ</t>
    </rPh>
    <rPh sb="361" eb="362">
      <t>マカナ</t>
    </rPh>
    <rPh sb="368" eb="369">
      <t>アラワ</t>
    </rPh>
    <rPh sb="372" eb="374">
      <t>リョウキン</t>
    </rPh>
    <rPh sb="374" eb="376">
      <t>カイシュウ</t>
    </rPh>
    <rPh sb="376" eb="377">
      <t>リツ</t>
    </rPh>
    <rPh sb="383" eb="384">
      <t>ネン</t>
    </rPh>
    <rPh sb="384" eb="385">
      <t>ド</t>
    </rPh>
    <rPh sb="385" eb="387">
      <t>イコウ</t>
    </rPh>
    <rPh sb="392" eb="393">
      <t>コ</t>
    </rPh>
    <rPh sb="398" eb="400">
      <t>キュウスイ</t>
    </rPh>
    <rPh sb="401" eb="402">
      <t>カカ</t>
    </rPh>
    <rPh sb="403" eb="405">
      <t>ヒヨウ</t>
    </rPh>
    <rPh sb="406" eb="408">
      <t>リョウキン</t>
    </rPh>
    <rPh sb="408" eb="410">
      <t>シュウニュウ</t>
    </rPh>
    <rPh sb="413" eb="414">
      <t>マカナ</t>
    </rPh>
    <rPh sb="423" eb="425">
      <t>ユウシュウ</t>
    </rPh>
    <rPh sb="425" eb="427">
      <t>スイリョウ</t>
    </rPh>
    <rPh sb="433" eb="435">
      <t>ヒヨウ</t>
    </rPh>
    <rPh sb="436" eb="437">
      <t>アラワ</t>
    </rPh>
    <rPh sb="439" eb="441">
      <t>キュウスイ</t>
    </rPh>
    <rPh sb="441" eb="443">
      <t>ゲンカ</t>
    </rPh>
    <rPh sb="445" eb="447">
      <t>ヘイキン</t>
    </rPh>
    <rPh sb="450" eb="451">
      <t>ヒク</t>
    </rPh>
    <rPh sb="453" eb="456">
      <t>カミサトマチ</t>
    </rPh>
    <rPh sb="457" eb="459">
      <t>スイゲン</t>
    </rPh>
    <rPh sb="460" eb="463">
      <t>ダイブブン</t>
    </rPh>
    <rPh sb="469" eb="471">
      <t>ジョウスイ</t>
    </rPh>
    <rPh sb="471" eb="473">
      <t>ショリ</t>
    </rPh>
    <rPh sb="473" eb="474">
      <t>ヒ</t>
    </rPh>
    <rPh sb="475" eb="476">
      <t>スク</t>
    </rPh>
    <rPh sb="479" eb="480">
      <t>ス</t>
    </rPh>
    <rPh sb="484" eb="486">
      <t>ヨウイン</t>
    </rPh>
    <rPh sb="489" eb="490">
      <t>ア</t>
    </rPh>
    <rPh sb="498" eb="500">
      <t>イチニチ</t>
    </rPh>
    <rPh sb="501" eb="503">
      <t>ハイスイ</t>
    </rPh>
    <rPh sb="503" eb="505">
      <t>ノウリョク</t>
    </rPh>
    <rPh sb="506" eb="507">
      <t>タイ</t>
    </rPh>
    <rPh sb="509" eb="511">
      <t>ヘイキン</t>
    </rPh>
    <rPh sb="511" eb="513">
      <t>ハイスイ</t>
    </rPh>
    <rPh sb="513" eb="514">
      <t>リョウ</t>
    </rPh>
    <rPh sb="515" eb="517">
      <t>ワリアイ</t>
    </rPh>
    <rPh sb="521" eb="523">
      <t>シセツ</t>
    </rPh>
    <rPh sb="523" eb="526">
      <t>リヨウリツ</t>
    </rPh>
    <rPh sb="529" eb="531">
      <t>ヘイキン</t>
    </rPh>
    <rPh sb="532" eb="534">
      <t>ウワマワ</t>
    </rPh>
    <rPh sb="543" eb="545">
      <t>ダトウ</t>
    </rPh>
    <rPh sb="546" eb="548">
      <t>スウチ</t>
    </rPh>
    <rPh sb="549" eb="550">
      <t>カンガ</t>
    </rPh>
    <rPh sb="562" eb="564">
      <t>ハイスイ</t>
    </rPh>
    <rPh sb="564" eb="565">
      <t>リョウ</t>
    </rPh>
    <rPh sb="566" eb="568">
      <t>ユウシュウ</t>
    </rPh>
    <rPh sb="568" eb="569">
      <t>スイ</t>
    </rPh>
    <rPh sb="569" eb="570">
      <t>リョウ</t>
    </rPh>
    <rPh sb="571" eb="573">
      <t>ワリアイ</t>
    </rPh>
    <rPh sb="577" eb="579">
      <t>シュウエキ</t>
    </rPh>
    <rPh sb="579" eb="580">
      <t>リツ</t>
    </rPh>
    <rPh sb="582" eb="585">
      <t>ヘイキンチ</t>
    </rPh>
    <rPh sb="586" eb="588">
      <t>シタマワ</t>
    </rPh>
    <rPh sb="596" eb="597">
      <t>オモ</t>
    </rPh>
    <rPh sb="598" eb="600">
      <t>リユウ</t>
    </rPh>
    <rPh sb="604" eb="606">
      <t>ケイネン</t>
    </rPh>
    <rPh sb="609" eb="611">
      <t>ロウキュウ</t>
    </rPh>
    <rPh sb="611" eb="612">
      <t>カン</t>
    </rPh>
    <rPh sb="613" eb="615">
      <t>レッカ</t>
    </rPh>
    <rPh sb="618" eb="620">
      <t>ロウスイ</t>
    </rPh>
    <rPh sb="621" eb="623">
      <t>ゲンイン</t>
    </rPh>
    <rPh sb="627" eb="628">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</si>
</sst>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2.15</c:v>
                </c:pt>
                <c:pt idx="1">
                  <c:v>2.17</c:v>
                </c:pt>
                <c:pt idx="2">
                  <c:v>1.57</c:v>
                </c:pt>
                <c:pt idx="3" formatCode="#,##0.00;&quot;△&quot;#,##0.00">
                  <c:v>0</c:v>
                </c:pt>
                <c:pt idx="4">
                  <c:v>0.62</c:v>
                </c:pt>
              </c:numCache>
            </c:numRef>
          </c:val>
        </c:ser>
        <c:dLbls>
          <c:showLegendKey val="0"/>
          <c:showVal val="0"/>
          <c:showCatName val="0"/>
          <c:showSerName val="0"/>
          <c:showPercent val="0"/>
          <c:showBubbleSize val="0"/>
        </c:dLbls>
        <c:gapWidth val="150"/>
        <c:axId val="83555456"/>
        <c:axId val="835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83555456"/>
        <c:axId val="83557376"/>
      </c:lineChart>
      <c:dateAx>
        <c:axId val="83555456"/>
        <c:scaling>
          <c:orientation val="minMax"/>
        </c:scaling>
        <c:delete val="1"/>
        <c:axPos val="b"/>
        <c:numFmt formatCode="ge" sourceLinked="1"/>
        <c:majorTickMark val="none"/>
        <c:minorTickMark val="none"/>
        <c:tickLblPos val="none"/>
        <c:crossAx val="83557376"/>
        <c:crosses val="autoZero"/>
        <c:auto val="1"/>
        <c:lblOffset val="100"/>
        <c:baseTimeUnit val="years"/>
      </c:dateAx>
      <c:valAx>
        <c:axId val="835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71.16</c:v>
                </c:pt>
                <c:pt idx="1">
                  <c:v>70.88</c:v>
                </c:pt>
                <c:pt idx="2">
                  <c:v>72</c:v>
                </c:pt>
                <c:pt idx="3">
                  <c:v>74.06</c:v>
                </c:pt>
                <c:pt idx="4">
                  <c:v>70.02</c:v>
                </c:pt>
              </c:numCache>
            </c:numRef>
          </c:val>
        </c:ser>
        <c:dLbls>
          <c:showLegendKey val="0"/>
          <c:showVal val="0"/>
          <c:showCatName val="0"/>
          <c:showSerName val="0"/>
          <c:showPercent val="0"/>
          <c:showBubbleSize val="0"/>
        </c:dLbls>
        <c:gapWidth val="150"/>
        <c:axId val="84682240"/>
        <c:axId val="846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84682240"/>
        <c:axId val="84684160"/>
      </c:lineChart>
      <c:dateAx>
        <c:axId val="84682240"/>
        <c:scaling>
          <c:orientation val="minMax"/>
        </c:scaling>
        <c:delete val="1"/>
        <c:axPos val="b"/>
        <c:numFmt formatCode="ge" sourceLinked="1"/>
        <c:majorTickMark val="none"/>
        <c:minorTickMark val="none"/>
        <c:tickLblPos val="none"/>
        <c:crossAx val="84684160"/>
        <c:crosses val="autoZero"/>
        <c:auto val="1"/>
        <c:lblOffset val="100"/>
        <c:baseTimeUnit val="years"/>
      </c:dateAx>
      <c:valAx>
        <c:axId val="846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80.39</c:v>
                </c:pt>
                <c:pt idx="1">
                  <c:v>79.41</c:v>
                </c:pt>
                <c:pt idx="2">
                  <c:v>78.31</c:v>
                </c:pt>
                <c:pt idx="3">
                  <c:v>74.900000000000006</c:v>
                </c:pt>
                <c:pt idx="4">
                  <c:v>74.36</c:v>
                </c:pt>
              </c:numCache>
            </c:numRef>
          </c:val>
        </c:ser>
        <c:dLbls>
          <c:showLegendKey val="0"/>
          <c:showVal val="0"/>
          <c:showCatName val="0"/>
          <c:showSerName val="0"/>
          <c:showPercent val="0"/>
          <c:showBubbleSize val="0"/>
        </c:dLbls>
        <c:gapWidth val="150"/>
        <c:axId val="84735104"/>
        <c:axId val="847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84735104"/>
        <c:axId val="84737024"/>
      </c:lineChart>
      <c:dateAx>
        <c:axId val="84735104"/>
        <c:scaling>
          <c:orientation val="minMax"/>
        </c:scaling>
        <c:delete val="1"/>
        <c:axPos val="b"/>
        <c:numFmt formatCode="ge" sourceLinked="1"/>
        <c:majorTickMark val="none"/>
        <c:minorTickMark val="none"/>
        <c:tickLblPos val="none"/>
        <c:crossAx val="84737024"/>
        <c:crosses val="autoZero"/>
        <c:auto val="1"/>
        <c:lblOffset val="100"/>
        <c:baseTimeUnit val="years"/>
      </c:dateAx>
      <c:valAx>
        <c:axId val="847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108.72</c:v>
                </c:pt>
                <c:pt idx="1">
                  <c:v>117.46</c:v>
                </c:pt>
                <c:pt idx="2">
                  <c:v>117.23</c:v>
                </c:pt>
                <c:pt idx="3">
                  <c:v>114.18</c:v>
                </c:pt>
                <c:pt idx="4">
                  <c:v>116.03</c:v>
                </c:pt>
              </c:numCache>
            </c:numRef>
          </c:val>
        </c:ser>
        <c:dLbls>
          <c:showLegendKey val="0"/>
          <c:showVal val="0"/>
          <c:showCatName val="0"/>
          <c:showSerName val="0"/>
          <c:showPercent val="0"/>
          <c:showBubbleSize val="0"/>
        </c:dLbls>
        <c:gapWidth val="150"/>
        <c:axId val="83596032"/>
        <c:axId val="835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83596032"/>
        <c:axId val="83597952"/>
      </c:lineChart>
      <c:dateAx>
        <c:axId val="83596032"/>
        <c:scaling>
          <c:orientation val="minMax"/>
        </c:scaling>
        <c:delete val="1"/>
        <c:axPos val="b"/>
        <c:numFmt formatCode="ge" sourceLinked="1"/>
        <c:majorTickMark val="none"/>
        <c:minorTickMark val="none"/>
        <c:tickLblPos val="none"/>
        <c:crossAx val="83597952"/>
        <c:crosses val="autoZero"/>
        <c:auto val="1"/>
        <c:lblOffset val="100"/>
        <c:baseTimeUnit val="years"/>
      </c:dateAx>
      <c:valAx>
        <c:axId val="83597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5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44.05</c:v>
                </c:pt>
                <c:pt idx="1">
                  <c:v>44.24</c:v>
                </c:pt>
                <c:pt idx="2">
                  <c:v>45.45</c:v>
                </c:pt>
                <c:pt idx="3">
                  <c:v>46.88</c:v>
                </c:pt>
                <c:pt idx="4">
                  <c:v>48.18</c:v>
                </c:pt>
              </c:numCache>
            </c:numRef>
          </c:val>
        </c:ser>
        <c:dLbls>
          <c:showLegendKey val="0"/>
          <c:showVal val="0"/>
          <c:showCatName val="0"/>
          <c:showSerName val="0"/>
          <c:showPercent val="0"/>
          <c:showBubbleSize val="0"/>
        </c:dLbls>
        <c:gapWidth val="150"/>
        <c:axId val="84554112"/>
        <c:axId val="845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84554112"/>
        <c:axId val="84556032"/>
      </c:lineChart>
      <c:dateAx>
        <c:axId val="84554112"/>
        <c:scaling>
          <c:orientation val="minMax"/>
        </c:scaling>
        <c:delete val="1"/>
        <c:axPos val="b"/>
        <c:numFmt formatCode="ge" sourceLinked="1"/>
        <c:majorTickMark val="none"/>
        <c:minorTickMark val="none"/>
        <c:tickLblPos val="none"/>
        <c:crossAx val="84556032"/>
        <c:crosses val="autoZero"/>
        <c:auto val="1"/>
        <c:lblOffset val="100"/>
        <c:baseTimeUnit val="years"/>
      </c:dateAx>
      <c:valAx>
        <c:axId val="8455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42.51</c:v>
                </c:pt>
              </c:numCache>
            </c:numRef>
          </c:val>
        </c:ser>
        <c:dLbls>
          <c:showLegendKey val="0"/>
          <c:showVal val="0"/>
          <c:showCatName val="0"/>
          <c:showSerName val="0"/>
          <c:showPercent val="0"/>
          <c:showBubbleSize val="0"/>
        </c:dLbls>
        <c:gapWidth val="150"/>
        <c:axId val="84586496"/>
        <c:axId val="8458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84586496"/>
        <c:axId val="84588416"/>
      </c:lineChart>
      <c:dateAx>
        <c:axId val="84586496"/>
        <c:scaling>
          <c:orientation val="minMax"/>
        </c:scaling>
        <c:delete val="1"/>
        <c:axPos val="b"/>
        <c:numFmt formatCode="ge" sourceLinked="1"/>
        <c:majorTickMark val="none"/>
        <c:minorTickMark val="none"/>
        <c:tickLblPos val="none"/>
        <c:crossAx val="84588416"/>
        <c:crosses val="autoZero"/>
        <c:auto val="1"/>
        <c:lblOffset val="100"/>
        <c:baseTimeUnit val="years"/>
      </c:dateAx>
      <c:valAx>
        <c:axId val="845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32.43</c:v>
                </c:pt>
                <c:pt idx="1">
                  <c:v>15.02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4309888"/>
        <c:axId val="843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84309888"/>
        <c:axId val="84320256"/>
      </c:lineChart>
      <c:dateAx>
        <c:axId val="84309888"/>
        <c:scaling>
          <c:orientation val="minMax"/>
        </c:scaling>
        <c:delete val="1"/>
        <c:axPos val="b"/>
        <c:numFmt formatCode="ge" sourceLinked="1"/>
        <c:majorTickMark val="none"/>
        <c:minorTickMark val="none"/>
        <c:tickLblPos val="none"/>
        <c:crossAx val="84320256"/>
        <c:crosses val="autoZero"/>
        <c:auto val="1"/>
        <c:lblOffset val="100"/>
        <c:baseTimeUnit val="years"/>
      </c:dateAx>
      <c:valAx>
        <c:axId val="8432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3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2861.58</c:v>
                </c:pt>
                <c:pt idx="1">
                  <c:v>337.78</c:v>
                </c:pt>
                <c:pt idx="2">
                  <c:v>396.39</c:v>
                </c:pt>
                <c:pt idx="3">
                  <c:v>485.54</c:v>
                </c:pt>
                <c:pt idx="4">
                  <c:v>221.55</c:v>
                </c:pt>
              </c:numCache>
            </c:numRef>
          </c:val>
        </c:ser>
        <c:dLbls>
          <c:showLegendKey val="0"/>
          <c:showVal val="0"/>
          <c:showCatName val="0"/>
          <c:showSerName val="0"/>
          <c:showPercent val="0"/>
          <c:showBubbleSize val="0"/>
        </c:dLbls>
        <c:gapWidth val="150"/>
        <c:axId val="84342272"/>
        <c:axId val="8434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84342272"/>
        <c:axId val="84344192"/>
      </c:lineChart>
      <c:dateAx>
        <c:axId val="84342272"/>
        <c:scaling>
          <c:orientation val="minMax"/>
        </c:scaling>
        <c:delete val="1"/>
        <c:axPos val="b"/>
        <c:numFmt formatCode="ge" sourceLinked="1"/>
        <c:majorTickMark val="none"/>
        <c:minorTickMark val="none"/>
        <c:tickLblPos val="none"/>
        <c:crossAx val="84344192"/>
        <c:crosses val="autoZero"/>
        <c:auto val="1"/>
        <c:lblOffset val="100"/>
        <c:baseTimeUnit val="years"/>
      </c:dateAx>
      <c:valAx>
        <c:axId val="8434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3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610.98</c:v>
                </c:pt>
                <c:pt idx="1">
                  <c:v>585.57000000000005</c:v>
                </c:pt>
                <c:pt idx="2">
                  <c:v>581.9</c:v>
                </c:pt>
                <c:pt idx="3">
                  <c:v>575.63</c:v>
                </c:pt>
                <c:pt idx="4">
                  <c:v>599.54999999999995</c:v>
                </c:pt>
              </c:numCache>
            </c:numRef>
          </c:val>
        </c:ser>
        <c:dLbls>
          <c:showLegendKey val="0"/>
          <c:showVal val="0"/>
          <c:showCatName val="0"/>
          <c:showSerName val="0"/>
          <c:showPercent val="0"/>
          <c:showBubbleSize val="0"/>
        </c:dLbls>
        <c:gapWidth val="150"/>
        <c:axId val="84391040"/>
        <c:axId val="843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84391040"/>
        <c:axId val="84392960"/>
      </c:lineChart>
      <c:dateAx>
        <c:axId val="84391040"/>
        <c:scaling>
          <c:orientation val="minMax"/>
        </c:scaling>
        <c:delete val="1"/>
        <c:axPos val="b"/>
        <c:numFmt formatCode="ge" sourceLinked="1"/>
        <c:majorTickMark val="none"/>
        <c:minorTickMark val="none"/>
        <c:tickLblPos val="none"/>
        <c:crossAx val="84392960"/>
        <c:crosses val="autoZero"/>
        <c:auto val="1"/>
        <c:lblOffset val="100"/>
        <c:baseTimeUnit val="years"/>
      </c:dateAx>
      <c:valAx>
        <c:axId val="84392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3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96.25</c:v>
                </c:pt>
                <c:pt idx="1">
                  <c:v>107.74</c:v>
                </c:pt>
                <c:pt idx="2">
                  <c:v>105.29</c:v>
                </c:pt>
                <c:pt idx="3">
                  <c:v>102.87</c:v>
                </c:pt>
                <c:pt idx="4">
                  <c:v>106.12</c:v>
                </c:pt>
              </c:numCache>
            </c:numRef>
          </c:val>
        </c:ser>
        <c:dLbls>
          <c:showLegendKey val="0"/>
          <c:showVal val="0"/>
          <c:showCatName val="0"/>
          <c:showSerName val="0"/>
          <c:showPercent val="0"/>
          <c:showBubbleSize val="0"/>
        </c:dLbls>
        <c:gapWidth val="150"/>
        <c:axId val="84408960"/>
        <c:axId val="844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84408960"/>
        <c:axId val="84427520"/>
      </c:lineChart>
      <c:dateAx>
        <c:axId val="84408960"/>
        <c:scaling>
          <c:orientation val="minMax"/>
        </c:scaling>
        <c:delete val="1"/>
        <c:axPos val="b"/>
        <c:numFmt formatCode="ge" sourceLinked="1"/>
        <c:majorTickMark val="none"/>
        <c:minorTickMark val="none"/>
        <c:tickLblPos val="none"/>
        <c:crossAx val="84427520"/>
        <c:crosses val="autoZero"/>
        <c:auto val="1"/>
        <c:lblOffset val="100"/>
        <c:baseTimeUnit val="years"/>
      </c:dateAx>
      <c:valAx>
        <c:axId val="844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118.06</c:v>
                </c:pt>
                <c:pt idx="1">
                  <c:v>115.02</c:v>
                </c:pt>
                <c:pt idx="2">
                  <c:v>117.75</c:v>
                </c:pt>
                <c:pt idx="3">
                  <c:v>120.19</c:v>
                </c:pt>
                <c:pt idx="4">
                  <c:v>115.27</c:v>
                </c:pt>
              </c:numCache>
            </c:numRef>
          </c:val>
        </c:ser>
        <c:dLbls>
          <c:showLegendKey val="0"/>
          <c:showVal val="0"/>
          <c:showCatName val="0"/>
          <c:showSerName val="0"/>
          <c:showPercent val="0"/>
          <c:showBubbleSize val="0"/>
        </c:dLbls>
        <c:gapWidth val="150"/>
        <c:axId val="84461440"/>
        <c:axId val="844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84461440"/>
        <c:axId val="84467712"/>
      </c:lineChart>
      <c:dateAx>
        <c:axId val="84461440"/>
        <c:scaling>
          <c:orientation val="minMax"/>
        </c:scaling>
        <c:delete val="1"/>
        <c:axPos val="b"/>
        <c:numFmt formatCode="ge" sourceLinked="1"/>
        <c:majorTickMark val="none"/>
        <c:minorTickMark val="none"/>
        <c:tickLblPos val="none"/>
        <c:crossAx val="84467712"/>
        <c:crosses val="autoZero"/>
        <c:auto val="1"/>
        <c:lblOffset val="100"/>
        <c:baseTimeUnit val="years"/>
      </c:dateAx>
      <c:valAx>
        <c:axId val="844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6" zoomScaleNormal="10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上里町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31507</v>
      </c>
      <c r="AJ8" s="56"/>
      <c r="AK8" s="56"/>
      <c r="AL8" s="56"/>
      <c r="AM8" s="56"/>
      <c r="AN8" s="56"/>
      <c r="AO8" s="56"/>
      <c r="AP8" s="57"/>
      <c r="AQ8" s="47">
        <f>データ!R6</f>
        <v>29.18</v>
      </c>
      <c r="AR8" s="47"/>
      <c r="AS8" s="47"/>
      <c r="AT8" s="47"/>
      <c r="AU8" s="47"/>
      <c r="AV8" s="47"/>
      <c r="AW8" s="47"/>
      <c r="AX8" s="47"/>
      <c r="AY8" s="47">
        <f>データ!S6</f>
        <v>1079.75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44.97</v>
      </c>
      <c r="K10" s="47"/>
      <c r="L10" s="47"/>
      <c r="M10" s="47"/>
      <c r="N10" s="47"/>
      <c r="O10" s="47"/>
      <c r="P10" s="47"/>
      <c r="Q10" s="47"/>
      <c r="R10" s="47">
        <f>データ!O6</f>
        <v>100</v>
      </c>
      <c r="S10" s="47"/>
      <c r="T10" s="47"/>
      <c r="U10" s="47"/>
      <c r="V10" s="47"/>
      <c r="W10" s="47"/>
      <c r="X10" s="47"/>
      <c r="Y10" s="47"/>
      <c r="Z10" s="78">
        <f>データ!P6</f>
        <v>2062</v>
      </c>
      <c r="AA10" s="78"/>
      <c r="AB10" s="78"/>
      <c r="AC10" s="78"/>
      <c r="AD10" s="78"/>
      <c r="AE10" s="78"/>
      <c r="AF10" s="78"/>
      <c r="AG10" s="78"/>
      <c r="AH10" s="2"/>
      <c r="AI10" s="78">
        <f>データ!T6</f>
        <v>31459</v>
      </c>
      <c r="AJ10" s="78"/>
      <c r="AK10" s="78"/>
      <c r="AL10" s="78"/>
      <c r="AM10" s="78"/>
      <c r="AN10" s="78"/>
      <c r="AO10" s="78"/>
      <c r="AP10" s="78"/>
      <c r="AQ10" s="47">
        <f>データ!U6</f>
        <v>28.91</v>
      </c>
      <c r="AR10" s="47"/>
      <c r="AS10" s="47"/>
      <c r="AT10" s="47"/>
      <c r="AU10" s="47"/>
      <c r="AV10" s="47"/>
      <c r="AW10" s="47"/>
      <c r="AX10" s="47"/>
      <c r="AY10" s="47">
        <f>データ!V6</f>
        <v>1088.17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113859</v>
      </c>
      <c r="D6" s="31">
        <f t="shared" si="3"/>
        <v>46</v>
      </c>
      <c r="E6" s="31">
        <f t="shared" si="3"/>
        <v>1</v>
      </c>
      <c r="F6" s="31">
        <f t="shared" si="3"/>
        <v>0</v>
      </c>
      <c r="G6" s="31">
        <f t="shared" si="3"/>
        <v>1</v>
      </c>
      <c r="H6" s="31" t="str">
        <f t="shared" si="3"/>
        <v>埼玉県　上里町</v>
      </c>
      <c r="I6" s="31" t="str">
        <f t="shared" si="3"/>
        <v>法適用</v>
      </c>
      <c r="J6" s="31" t="str">
        <f t="shared" si="3"/>
        <v>水道事業</v>
      </c>
      <c r="K6" s="31" t="str">
        <f t="shared" si="3"/>
        <v>末端給水事業</v>
      </c>
      <c r="L6" s="31" t="str">
        <f t="shared" si="3"/>
        <v>A5</v>
      </c>
      <c r="M6" s="32" t="str">
        <f t="shared" si="3"/>
        <v>-</v>
      </c>
      <c r="N6" s="32">
        <f t="shared" si="3"/>
        <v>44.97</v>
      </c>
      <c r="O6" s="32">
        <f t="shared" si="3"/>
        <v>100</v>
      </c>
      <c r="P6" s="32">
        <f t="shared" si="3"/>
        <v>2062</v>
      </c>
      <c r="Q6" s="32">
        <f t="shared" si="3"/>
        <v>31507</v>
      </c>
      <c r="R6" s="32">
        <f t="shared" si="3"/>
        <v>29.18</v>
      </c>
      <c r="S6" s="32">
        <f t="shared" si="3"/>
        <v>1079.75</v>
      </c>
      <c r="T6" s="32">
        <f t="shared" si="3"/>
        <v>31459</v>
      </c>
      <c r="U6" s="32">
        <f t="shared" si="3"/>
        <v>28.91</v>
      </c>
      <c r="V6" s="32">
        <f t="shared" si="3"/>
        <v>1088.17</v>
      </c>
      <c r="W6" s="33">
        <f>IF(W7="",NA(),W7)</f>
        <v>108.72</v>
      </c>
      <c r="X6" s="33">
        <f t="shared" ref="X6:AF6" si="4">IF(X7="",NA(),X7)</f>
        <v>117.46</v>
      </c>
      <c r="Y6" s="33">
        <f t="shared" si="4"/>
        <v>117.23</v>
      </c>
      <c r="Z6" s="33">
        <f t="shared" si="4"/>
        <v>114.18</v>
      </c>
      <c r="AA6" s="33">
        <f t="shared" si="4"/>
        <v>116.03</v>
      </c>
      <c r="AB6" s="33">
        <f t="shared" si="4"/>
        <v>108.43</v>
      </c>
      <c r="AC6" s="33">
        <f t="shared" si="4"/>
        <v>105.61</v>
      </c>
      <c r="AD6" s="33">
        <f t="shared" si="4"/>
        <v>106.41</v>
      </c>
      <c r="AE6" s="33">
        <f t="shared" si="4"/>
        <v>106.89</v>
      </c>
      <c r="AF6" s="33">
        <f t="shared" si="4"/>
        <v>109.04</v>
      </c>
      <c r="AG6" s="32" t="str">
        <f>IF(AG7="","",IF(AG7="-","【-】","【"&amp;SUBSTITUTE(TEXT(AG7,"#,##0.00"),"-","△")&amp;"】"))</f>
        <v>【113.03】</v>
      </c>
      <c r="AH6" s="33">
        <f>IF(AH7="",NA(),AH7)</f>
        <v>32.43</v>
      </c>
      <c r="AI6" s="33">
        <f t="shared" ref="AI6:AQ6" si="5">IF(AI7="",NA(),AI7)</f>
        <v>15.02</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2861.58</v>
      </c>
      <c r="AT6" s="33">
        <f t="shared" ref="AT6:BB6" si="6">IF(AT7="",NA(),AT7)</f>
        <v>337.78</v>
      </c>
      <c r="AU6" s="33">
        <f t="shared" si="6"/>
        <v>396.39</v>
      </c>
      <c r="AV6" s="33">
        <f t="shared" si="6"/>
        <v>485.54</v>
      </c>
      <c r="AW6" s="33">
        <f t="shared" si="6"/>
        <v>221.55</v>
      </c>
      <c r="AX6" s="33">
        <f t="shared" si="6"/>
        <v>792.56</v>
      </c>
      <c r="AY6" s="33">
        <f t="shared" si="6"/>
        <v>832.37</v>
      </c>
      <c r="AZ6" s="33">
        <f t="shared" si="6"/>
        <v>852.01</v>
      </c>
      <c r="BA6" s="33">
        <f t="shared" si="6"/>
        <v>909.68</v>
      </c>
      <c r="BB6" s="33">
        <f t="shared" si="6"/>
        <v>382.09</v>
      </c>
      <c r="BC6" s="32" t="str">
        <f>IF(BC7="","",IF(BC7="-","【-】","【"&amp;SUBSTITUTE(TEXT(BC7,"#,##0.00"),"-","△")&amp;"】"))</f>
        <v>【264.16】</v>
      </c>
      <c r="BD6" s="33">
        <f>IF(BD7="",NA(),BD7)</f>
        <v>610.98</v>
      </c>
      <c r="BE6" s="33">
        <f t="shared" ref="BE6:BM6" si="7">IF(BE7="",NA(),BE7)</f>
        <v>585.57000000000005</v>
      </c>
      <c r="BF6" s="33">
        <f t="shared" si="7"/>
        <v>581.9</v>
      </c>
      <c r="BG6" s="33">
        <f t="shared" si="7"/>
        <v>575.63</v>
      </c>
      <c r="BH6" s="33">
        <f t="shared" si="7"/>
        <v>599.54999999999995</v>
      </c>
      <c r="BI6" s="33">
        <f t="shared" si="7"/>
        <v>403.05</v>
      </c>
      <c r="BJ6" s="33">
        <f t="shared" si="7"/>
        <v>403.15</v>
      </c>
      <c r="BK6" s="33">
        <f t="shared" si="7"/>
        <v>391.4</v>
      </c>
      <c r="BL6" s="33">
        <f t="shared" si="7"/>
        <v>382.65</v>
      </c>
      <c r="BM6" s="33">
        <f t="shared" si="7"/>
        <v>385.06</v>
      </c>
      <c r="BN6" s="32" t="str">
        <f>IF(BN7="","",IF(BN7="-","【-】","【"&amp;SUBSTITUTE(TEXT(BN7,"#,##0.00"),"-","△")&amp;"】"))</f>
        <v>【283.72】</v>
      </c>
      <c r="BO6" s="33">
        <f>IF(BO7="",NA(),BO7)</f>
        <v>96.25</v>
      </c>
      <c r="BP6" s="33">
        <f t="shared" ref="BP6:BX6" si="8">IF(BP7="",NA(),BP7)</f>
        <v>107.74</v>
      </c>
      <c r="BQ6" s="33">
        <f t="shared" si="8"/>
        <v>105.29</v>
      </c>
      <c r="BR6" s="33">
        <f t="shared" si="8"/>
        <v>102.87</v>
      </c>
      <c r="BS6" s="33">
        <f t="shared" si="8"/>
        <v>106.12</v>
      </c>
      <c r="BT6" s="33">
        <f t="shared" si="8"/>
        <v>97.63</v>
      </c>
      <c r="BU6" s="33">
        <f t="shared" si="8"/>
        <v>94.86</v>
      </c>
      <c r="BV6" s="33">
        <f t="shared" si="8"/>
        <v>95.91</v>
      </c>
      <c r="BW6" s="33">
        <f t="shared" si="8"/>
        <v>96.1</v>
      </c>
      <c r="BX6" s="33">
        <f t="shared" si="8"/>
        <v>99.07</v>
      </c>
      <c r="BY6" s="32" t="str">
        <f>IF(BY7="","",IF(BY7="-","【-】","【"&amp;SUBSTITUTE(TEXT(BY7,"#,##0.00"),"-","△")&amp;"】"))</f>
        <v>【104.60】</v>
      </c>
      <c r="BZ6" s="33">
        <f>IF(BZ7="",NA(),BZ7)</f>
        <v>118.06</v>
      </c>
      <c r="CA6" s="33">
        <f t="shared" ref="CA6:CI6" si="9">IF(CA7="",NA(),CA7)</f>
        <v>115.02</v>
      </c>
      <c r="CB6" s="33">
        <f t="shared" si="9"/>
        <v>117.75</v>
      </c>
      <c r="CC6" s="33">
        <f t="shared" si="9"/>
        <v>120.19</v>
      </c>
      <c r="CD6" s="33">
        <f t="shared" si="9"/>
        <v>115.27</v>
      </c>
      <c r="CE6" s="33">
        <f t="shared" si="9"/>
        <v>172.59</v>
      </c>
      <c r="CF6" s="33">
        <f t="shared" si="9"/>
        <v>179.14</v>
      </c>
      <c r="CG6" s="33">
        <f t="shared" si="9"/>
        <v>179.29</v>
      </c>
      <c r="CH6" s="33">
        <f t="shared" si="9"/>
        <v>178.39</v>
      </c>
      <c r="CI6" s="33">
        <f t="shared" si="9"/>
        <v>173.03</v>
      </c>
      <c r="CJ6" s="32" t="str">
        <f>IF(CJ7="","",IF(CJ7="-","【-】","【"&amp;SUBSTITUTE(TEXT(CJ7,"#,##0.00"),"-","△")&amp;"】"))</f>
        <v>【164.21】</v>
      </c>
      <c r="CK6" s="33">
        <f>IF(CK7="",NA(),CK7)</f>
        <v>71.16</v>
      </c>
      <c r="CL6" s="33">
        <f t="shared" ref="CL6:CT6" si="10">IF(CL7="",NA(),CL7)</f>
        <v>70.88</v>
      </c>
      <c r="CM6" s="33">
        <f t="shared" si="10"/>
        <v>72</v>
      </c>
      <c r="CN6" s="33">
        <f t="shared" si="10"/>
        <v>74.06</v>
      </c>
      <c r="CO6" s="33">
        <f t="shared" si="10"/>
        <v>70.02</v>
      </c>
      <c r="CP6" s="33">
        <f t="shared" si="10"/>
        <v>60.17</v>
      </c>
      <c r="CQ6" s="33">
        <f t="shared" si="10"/>
        <v>58.76</v>
      </c>
      <c r="CR6" s="33">
        <f t="shared" si="10"/>
        <v>59.09</v>
      </c>
      <c r="CS6" s="33">
        <f t="shared" si="10"/>
        <v>59.23</v>
      </c>
      <c r="CT6" s="33">
        <f t="shared" si="10"/>
        <v>58.58</v>
      </c>
      <c r="CU6" s="32" t="str">
        <f>IF(CU7="","",IF(CU7="-","【-】","【"&amp;SUBSTITUTE(TEXT(CU7,"#,##0.00"),"-","△")&amp;"】"))</f>
        <v>【59.80】</v>
      </c>
      <c r="CV6" s="33">
        <f>IF(CV7="",NA(),CV7)</f>
        <v>80.39</v>
      </c>
      <c r="CW6" s="33">
        <f t="shared" ref="CW6:DE6" si="11">IF(CW7="",NA(),CW7)</f>
        <v>79.41</v>
      </c>
      <c r="CX6" s="33">
        <f t="shared" si="11"/>
        <v>78.31</v>
      </c>
      <c r="CY6" s="33">
        <f t="shared" si="11"/>
        <v>74.900000000000006</v>
      </c>
      <c r="CZ6" s="33">
        <f t="shared" si="11"/>
        <v>74.36</v>
      </c>
      <c r="DA6" s="33">
        <f t="shared" si="11"/>
        <v>85.47</v>
      </c>
      <c r="DB6" s="33">
        <f t="shared" si="11"/>
        <v>84.87</v>
      </c>
      <c r="DC6" s="33">
        <f t="shared" si="11"/>
        <v>85.4</v>
      </c>
      <c r="DD6" s="33">
        <f t="shared" si="11"/>
        <v>85.53</v>
      </c>
      <c r="DE6" s="33">
        <f t="shared" si="11"/>
        <v>85.23</v>
      </c>
      <c r="DF6" s="32" t="str">
        <f>IF(DF7="","",IF(DF7="-","【-】","【"&amp;SUBSTITUTE(TEXT(DF7,"#,##0.00"),"-","△")&amp;"】"))</f>
        <v>【89.78】</v>
      </c>
      <c r="DG6" s="33">
        <f>IF(DG7="",NA(),DG7)</f>
        <v>44.05</v>
      </c>
      <c r="DH6" s="33">
        <f t="shared" ref="DH6:DP6" si="12">IF(DH7="",NA(),DH7)</f>
        <v>44.24</v>
      </c>
      <c r="DI6" s="33">
        <f t="shared" si="12"/>
        <v>45.45</v>
      </c>
      <c r="DJ6" s="33">
        <f t="shared" si="12"/>
        <v>46.88</v>
      </c>
      <c r="DK6" s="33">
        <f t="shared" si="12"/>
        <v>48.18</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2">
        <f t="shared" si="13"/>
        <v>0</v>
      </c>
      <c r="DU6" s="32">
        <f t="shared" si="13"/>
        <v>0</v>
      </c>
      <c r="DV6" s="33">
        <f t="shared" si="13"/>
        <v>42.51</v>
      </c>
      <c r="DW6" s="33">
        <f t="shared" si="13"/>
        <v>6.06</v>
      </c>
      <c r="DX6" s="33">
        <f t="shared" si="13"/>
        <v>6.47</v>
      </c>
      <c r="DY6" s="33">
        <f t="shared" si="13"/>
        <v>7.8</v>
      </c>
      <c r="DZ6" s="33">
        <f t="shared" si="13"/>
        <v>8.39</v>
      </c>
      <c r="EA6" s="33">
        <f t="shared" si="13"/>
        <v>10.09</v>
      </c>
      <c r="EB6" s="32" t="str">
        <f>IF(EB7="","",IF(EB7="-","【-】","【"&amp;SUBSTITUTE(TEXT(EB7,"#,##0.00"),"-","△")&amp;"】"))</f>
        <v>【12.42】</v>
      </c>
      <c r="EC6" s="33">
        <f>IF(EC7="",NA(),EC7)</f>
        <v>2.15</v>
      </c>
      <c r="ED6" s="33">
        <f t="shared" ref="ED6:EL6" si="14">IF(ED7="",NA(),ED7)</f>
        <v>2.17</v>
      </c>
      <c r="EE6" s="33">
        <f t="shared" si="14"/>
        <v>1.57</v>
      </c>
      <c r="EF6" s="32">
        <f t="shared" si="14"/>
        <v>0</v>
      </c>
      <c r="EG6" s="33">
        <f t="shared" si="14"/>
        <v>0.62</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113859</v>
      </c>
      <c r="D7" s="35">
        <v>46</v>
      </c>
      <c r="E7" s="35">
        <v>1</v>
      </c>
      <c r="F7" s="35">
        <v>0</v>
      </c>
      <c r="G7" s="35">
        <v>1</v>
      </c>
      <c r="H7" s="35" t="s">
        <v>93</v>
      </c>
      <c r="I7" s="35" t="s">
        <v>94</v>
      </c>
      <c r="J7" s="35" t="s">
        <v>95</v>
      </c>
      <c r="K7" s="35" t="s">
        <v>96</v>
      </c>
      <c r="L7" s="35" t="s">
        <v>97</v>
      </c>
      <c r="M7" s="36" t="s">
        <v>98</v>
      </c>
      <c r="N7" s="36">
        <v>44.97</v>
      </c>
      <c r="O7" s="36">
        <v>100</v>
      </c>
      <c r="P7" s="36">
        <v>2062</v>
      </c>
      <c r="Q7" s="36">
        <v>31507</v>
      </c>
      <c r="R7" s="36">
        <v>29.18</v>
      </c>
      <c r="S7" s="36">
        <v>1079.75</v>
      </c>
      <c r="T7" s="36">
        <v>31459</v>
      </c>
      <c r="U7" s="36">
        <v>28.91</v>
      </c>
      <c r="V7" s="36">
        <v>1088.17</v>
      </c>
      <c r="W7" s="36">
        <v>108.72</v>
      </c>
      <c r="X7" s="36">
        <v>117.46</v>
      </c>
      <c r="Y7" s="36">
        <v>117.23</v>
      </c>
      <c r="Z7" s="36">
        <v>114.18</v>
      </c>
      <c r="AA7" s="36">
        <v>116.03</v>
      </c>
      <c r="AB7" s="36">
        <v>108.43</v>
      </c>
      <c r="AC7" s="36">
        <v>105.61</v>
      </c>
      <c r="AD7" s="36">
        <v>106.41</v>
      </c>
      <c r="AE7" s="36">
        <v>106.89</v>
      </c>
      <c r="AF7" s="36">
        <v>109.04</v>
      </c>
      <c r="AG7" s="36">
        <v>113.03</v>
      </c>
      <c r="AH7" s="36">
        <v>32.43</v>
      </c>
      <c r="AI7" s="36">
        <v>15.02</v>
      </c>
      <c r="AJ7" s="36">
        <v>0</v>
      </c>
      <c r="AK7" s="36">
        <v>0</v>
      </c>
      <c r="AL7" s="36">
        <v>0</v>
      </c>
      <c r="AM7" s="36">
        <v>5.37</v>
      </c>
      <c r="AN7" s="36">
        <v>6.79</v>
      </c>
      <c r="AO7" s="36">
        <v>6.33</v>
      </c>
      <c r="AP7" s="36">
        <v>7.76</v>
      </c>
      <c r="AQ7" s="36">
        <v>3.77</v>
      </c>
      <c r="AR7" s="36">
        <v>0.81</v>
      </c>
      <c r="AS7" s="36">
        <v>2861.58</v>
      </c>
      <c r="AT7" s="36">
        <v>337.78</v>
      </c>
      <c r="AU7" s="36">
        <v>396.39</v>
      </c>
      <c r="AV7" s="36">
        <v>485.54</v>
      </c>
      <c r="AW7" s="36">
        <v>221.55</v>
      </c>
      <c r="AX7" s="36">
        <v>792.56</v>
      </c>
      <c r="AY7" s="36">
        <v>832.37</v>
      </c>
      <c r="AZ7" s="36">
        <v>852.01</v>
      </c>
      <c r="BA7" s="36">
        <v>909.68</v>
      </c>
      <c r="BB7" s="36">
        <v>382.09</v>
      </c>
      <c r="BC7" s="36">
        <v>264.16000000000003</v>
      </c>
      <c r="BD7" s="36">
        <v>610.98</v>
      </c>
      <c r="BE7" s="36">
        <v>585.57000000000005</v>
      </c>
      <c r="BF7" s="36">
        <v>581.9</v>
      </c>
      <c r="BG7" s="36">
        <v>575.63</v>
      </c>
      <c r="BH7" s="36">
        <v>599.54999999999995</v>
      </c>
      <c r="BI7" s="36">
        <v>403.05</v>
      </c>
      <c r="BJ7" s="36">
        <v>403.15</v>
      </c>
      <c r="BK7" s="36">
        <v>391.4</v>
      </c>
      <c r="BL7" s="36">
        <v>382.65</v>
      </c>
      <c r="BM7" s="36">
        <v>385.06</v>
      </c>
      <c r="BN7" s="36">
        <v>283.72000000000003</v>
      </c>
      <c r="BO7" s="36">
        <v>96.25</v>
      </c>
      <c r="BP7" s="36">
        <v>107.74</v>
      </c>
      <c r="BQ7" s="36">
        <v>105.29</v>
      </c>
      <c r="BR7" s="36">
        <v>102.87</v>
      </c>
      <c r="BS7" s="36">
        <v>106.12</v>
      </c>
      <c r="BT7" s="36">
        <v>97.63</v>
      </c>
      <c r="BU7" s="36">
        <v>94.86</v>
      </c>
      <c r="BV7" s="36">
        <v>95.91</v>
      </c>
      <c r="BW7" s="36">
        <v>96.1</v>
      </c>
      <c r="BX7" s="36">
        <v>99.07</v>
      </c>
      <c r="BY7" s="36">
        <v>104.6</v>
      </c>
      <c r="BZ7" s="36">
        <v>118.06</v>
      </c>
      <c r="CA7" s="36">
        <v>115.02</v>
      </c>
      <c r="CB7" s="36">
        <v>117.75</v>
      </c>
      <c r="CC7" s="36">
        <v>120.19</v>
      </c>
      <c r="CD7" s="36">
        <v>115.27</v>
      </c>
      <c r="CE7" s="36">
        <v>172.59</v>
      </c>
      <c r="CF7" s="36">
        <v>179.14</v>
      </c>
      <c r="CG7" s="36">
        <v>179.29</v>
      </c>
      <c r="CH7" s="36">
        <v>178.39</v>
      </c>
      <c r="CI7" s="36">
        <v>173.03</v>
      </c>
      <c r="CJ7" s="36">
        <v>164.21</v>
      </c>
      <c r="CK7" s="36">
        <v>71.16</v>
      </c>
      <c r="CL7" s="36">
        <v>70.88</v>
      </c>
      <c r="CM7" s="36">
        <v>72</v>
      </c>
      <c r="CN7" s="36">
        <v>74.06</v>
      </c>
      <c r="CO7" s="36">
        <v>70.02</v>
      </c>
      <c r="CP7" s="36">
        <v>60.17</v>
      </c>
      <c r="CQ7" s="36">
        <v>58.76</v>
      </c>
      <c r="CR7" s="36">
        <v>59.09</v>
      </c>
      <c r="CS7" s="36">
        <v>59.23</v>
      </c>
      <c r="CT7" s="36">
        <v>58.58</v>
      </c>
      <c r="CU7" s="36">
        <v>59.8</v>
      </c>
      <c r="CV7" s="36">
        <v>80.39</v>
      </c>
      <c r="CW7" s="36">
        <v>79.41</v>
      </c>
      <c r="CX7" s="36">
        <v>78.31</v>
      </c>
      <c r="CY7" s="36">
        <v>74.900000000000006</v>
      </c>
      <c r="CZ7" s="36">
        <v>74.36</v>
      </c>
      <c r="DA7" s="36">
        <v>85.47</v>
      </c>
      <c r="DB7" s="36">
        <v>84.87</v>
      </c>
      <c r="DC7" s="36">
        <v>85.4</v>
      </c>
      <c r="DD7" s="36">
        <v>85.53</v>
      </c>
      <c r="DE7" s="36">
        <v>85.23</v>
      </c>
      <c r="DF7" s="36">
        <v>89.78</v>
      </c>
      <c r="DG7" s="36">
        <v>44.05</v>
      </c>
      <c r="DH7" s="36">
        <v>44.24</v>
      </c>
      <c r="DI7" s="36">
        <v>45.45</v>
      </c>
      <c r="DJ7" s="36">
        <v>46.88</v>
      </c>
      <c r="DK7" s="36">
        <v>48.18</v>
      </c>
      <c r="DL7" s="36">
        <v>34.47</v>
      </c>
      <c r="DM7" s="36">
        <v>35.53</v>
      </c>
      <c r="DN7" s="36">
        <v>36.36</v>
      </c>
      <c r="DO7" s="36">
        <v>37.340000000000003</v>
      </c>
      <c r="DP7" s="36">
        <v>44.31</v>
      </c>
      <c r="DQ7" s="36">
        <v>46.31</v>
      </c>
      <c r="DR7" s="36">
        <v>0</v>
      </c>
      <c r="DS7" s="36">
        <v>0</v>
      </c>
      <c r="DT7" s="36">
        <v>0</v>
      </c>
      <c r="DU7" s="36">
        <v>0</v>
      </c>
      <c r="DV7" s="36">
        <v>42.51</v>
      </c>
      <c r="DW7" s="36">
        <v>6.06</v>
      </c>
      <c r="DX7" s="36">
        <v>6.47</v>
      </c>
      <c r="DY7" s="36">
        <v>7.8</v>
      </c>
      <c r="DZ7" s="36">
        <v>8.39</v>
      </c>
      <c r="EA7" s="36">
        <v>10.09</v>
      </c>
      <c r="EB7" s="36">
        <v>12.42</v>
      </c>
      <c r="EC7" s="36">
        <v>2.15</v>
      </c>
      <c r="ED7" s="36">
        <v>2.17</v>
      </c>
      <c r="EE7" s="36">
        <v>1.57</v>
      </c>
      <c r="EF7" s="36">
        <v>0</v>
      </c>
      <c r="EG7" s="36">
        <v>0.62</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2016-02-15T23:54:31Z</cp:lastPrinted>
  <dcterms:created xsi:type="dcterms:W3CDTF">2016-02-03T07:17:40Z</dcterms:created>
  <dcterms:modified xsi:type="dcterms:W3CDTF">2016-02-23T00:33:24Z</dcterms:modified>
</cp:coreProperties>
</file>