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N6" i="5"/>
  <c r="M6" i="5"/>
  <c r="B10" i="4" s="1"/>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<sst xmlns="http://schemas.openxmlformats.org/spreadsheetml/2006/main" count="217" uniqueCount="107">
  <si>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</si>
  <si>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</si>
  <si>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</si>
  <si>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</si>
  <si>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</si>
  <si>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</si>
  <si>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</si>
  <si>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</si>
  <si>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</si>
  <si>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</si>
  <si>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</si>
  <si>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</si>
  <si>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</si>
  <si>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</si>
  <si>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</si>
  <si>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</si>
  <si>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</si>
  <si>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</si>
  <si>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</si>
  <si>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</si>
  <si>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</si>
  <si>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</si>
  <si>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</si>
  <si>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</si>
  <si>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</si>
  <si>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</si>
  <si>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</si>
  <si>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</si>
  <si>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</si>
  <si>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</si>
  <si>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</si>
  <si>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</si>
  <si>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</si>
  <si>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</si>
  <si>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</si>
  <si>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</si>
  <si>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</si>
  <si>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</si>
  <si>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</si>
  <si>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</si>
  <si>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</si>
  <si>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</si>
  <si>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</si>
  <si>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</si>
  <si>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</si>
  <si>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</si>
  <si>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</si>
  <si>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</si>
  <si>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</si>
  <si>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</si>
  <si>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</si>
  <si>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</si>
  <si>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</si>
  <si>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</si>
  <si>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</si>
  <si>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</si>
  <si>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</si>
  <si>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</si>
  <si>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</si>
  <si>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</si>
  <si>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</si>
  <si>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</si>
  <si>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</si>
  <si>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</si>
  <si>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</si>
  <si>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</si>
  <si>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</si>
  <si>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</si>
  <si>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</si>
  <si>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</si>
  <si>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</si>
  <si>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</si>
  <si>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</si>
  <si>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</si>
  <si>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</si>
  <si>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</si>
  <si>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</si>
  <si>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</si>
  <si>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</si>
  <si>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</si>
  <si>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</si>
  <si>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</si>
  <si>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</si>
  <si>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</si>
  <si>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</si>
  <si>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</si>
  <si>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</si>
  <si>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</si>
  <si>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</si>
  <si>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</si>
  <si>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</si>
  <si>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</si>
  <si>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</si>
  <si>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神川町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</si>
  <si>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</si>
  <si>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</si>
  <si>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</si>
  <si>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</si>
  <si>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</si>
  <si>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</si>
  <si>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</si>
  <si>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</si>
  <si>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</si>
  <si>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</si>
  <si>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や企業活動が減少傾向にあり、多くは望めない状況ではあるが、これからも、経費節減と料金回収に粘り強く対応し、施設の点検補修にも余念が無く実施することで、住民に安心・安全な水を供給していきたい。</t>
    <rPh sb="0" eb="2">
      <t>ジンコウ</t>
    </rPh>
    <rPh sb="3" eb="5">
      <t>キギョウ</t>
    </rPh>
    <rPh sb="5" eb="7">
      <t>カツドウ</t>
    </rPh>
    <rPh sb="8" eb="10">
      <t>ゲンショウ</t>
    </rPh>
    <rPh sb="10" eb="12">
      <t>ケイコウ</t>
    </rPh>
    <rPh sb="16" eb="17">
      <t>オオ</t>
    </rPh>
    <rPh sb="19" eb="20">
      <t>ノゾ</t>
    </rPh>
    <rPh sb="23" eb="25">
      <t>ジョウキョウ</t>
    </rPh>
    <rPh sb="37" eb="39">
      <t>ケイヒ</t>
    </rPh>
    <rPh sb="39" eb="41">
      <t>セツゲン</t>
    </rPh>
    <rPh sb="42" eb="44">
      <t>リョウキン</t>
    </rPh>
    <rPh sb="44" eb="46">
      <t>カイシュウ</t>
    </rPh>
    <rPh sb="47" eb="48">
      <t>ネバ</t>
    </rPh>
    <rPh sb="49" eb="50">
      <t>ヅヨ</t>
    </rPh>
    <rPh sb="51" eb="53">
      <t>タイオウ</t>
    </rPh>
    <rPh sb="55" eb="57">
      <t>シセツ</t>
    </rPh>
    <rPh sb="58" eb="60">
      <t>テンケン</t>
    </rPh>
    <rPh sb="60" eb="62">
      <t>ホシュウ</t>
    </rPh>
    <rPh sb="64" eb="66">
      <t>ヨネン</t>
    </rPh>
    <rPh sb="67" eb="68">
      <t>ナ</t>
    </rPh>
    <rPh sb="69" eb="70">
      <t>ジツ</t>
    </rPh>
    <rPh sb="70" eb="71">
      <t>セ</t>
    </rPh>
    <rPh sb="77" eb="79">
      <t>ジュウミン</t>
    </rPh>
    <rPh sb="80" eb="82">
      <t>アンシン</t>
    </rPh>
    <rPh sb="83" eb="85">
      <t>アンゼン</t>
    </rPh>
    <rPh sb="86" eb="87">
      <t>ミズ</t>
    </rPh>
    <rPh sb="88" eb="90">
      <t>キョウキュウ</t>
    </rPh>
    <phoneticPr fontId="4"/>
  </si>
  <si>
    <t>現在当町では、施設（設備、石綿管敷設替え等）の老朽化問題に直面しており鋭意取り組んでいる所である。そこで、管路経年化率が、H26年度には40％近くまで推移していることから、施設の更新が急務だとわかる。このことから、今後石綿管を含む管系の改修を計画を立て進めていくと伴に、施設の設備更新も進めていく。</t>
    <rPh sb="0" eb="2">
      <t>ゲンザイ</t>
    </rPh>
    <rPh sb="2" eb="3">
      <t>トウ</t>
    </rPh>
    <rPh sb="3" eb="4">
      <t>マチ</t>
    </rPh>
    <rPh sb="7" eb="9">
      <t>シセツ</t>
    </rPh>
    <rPh sb="10" eb="12">
      <t>セツビ</t>
    </rPh>
    <rPh sb="13" eb="15">
      <t>セキメン</t>
    </rPh>
    <rPh sb="15" eb="16">
      <t>カン</t>
    </rPh>
    <rPh sb="16" eb="18">
      <t>フセツ</t>
    </rPh>
    <rPh sb="18" eb="19">
      <t>ガ</t>
    </rPh>
    <rPh sb="20" eb="21">
      <t>ナド</t>
    </rPh>
    <rPh sb="23" eb="26">
      <t>ロウキュウカ</t>
    </rPh>
    <rPh sb="26" eb="28">
      <t>モンダイ</t>
    </rPh>
    <rPh sb="29" eb="31">
      <t>チョクメン</t>
    </rPh>
    <rPh sb="35" eb="37">
      <t>エイイ</t>
    </rPh>
    <rPh sb="37" eb="38">
      <t>ト</t>
    </rPh>
    <rPh sb="39" eb="40">
      <t>ク</t>
    </rPh>
    <rPh sb="44" eb="45">
      <t>トコロ</t>
    </rPh>
    <rPh sb="53" eb="55">
      <t>カンロ</t>
    </rPh>
    <rPh sb="55" eb="57">
      <t>ケイネン</t>
    </rPh>
    <rPh sb="57" eb="58">
      <t>カ</t>
    </rPh>
    <rPh sb="58" eb="59">
      <t>リツ</t>
    </rPh>
    <rPh sb="64" eb="65">
      <t>ネン</t>
    </rPh>
    <rPh sb="65" eb="66">
      <t>ド</t>
    </rPh>
    <rPh sb="71" eb="72">
      <t>チカ</t>
    </rPh>
    <rPh sb="75" eb="77">
      <t>スイイ</t>
    </rPh>
    <rPh sb="86" eb="88">
      <t>シセツ</t>
    </rPh>
    <rPh sb="89" eb="91">
      <t>コウシン</t>
    </rPh>
    <rPh sb="92" eb="94">
      <t>キュウム</t>
    </rPh>
    <rPh sb="107" eb="109">
      <t>コンゴ</t>
    </rPh>
    <rPh sb="109" eb="111">
      <t>セキメン</t>
    </rPh>
    <rPh sb="111" eb="112">
      <t>カン</t>
    </rPh>
    <rPh sb="113" eb="114">
      <t>フク</t>
    </rPh>
    <rPh sb="115" eb="116">
      <t>カン</t>
    </rPh>
    <rPh sb="116" eb="117">
      <t>ケイ</t>
    </rPh>
    <rPh sb="118" eb="120">
      <t>カイシュウ</t>
    </rPh>
    <rPh sb="121" eb="123">
      <t>ケイカク</t>
    </rPh>
    <rPh sb="124" eb="125">
      <t>タ</t>
    </rPh>
    <rPh sb="126" eb="127">
      <t>スス</t>
    </rPh>
    <rPh sb="132" eb="133">
      <t>トモ</t>
    </rPh>
    <rPh sb="135" eb="137">
      <t>シセツ</t>
    </rPh>
    <rPh sb="138" eb="140">
      <t>セツビ</t>
    </rPh>
    <rPh sb="140" eb="142">
      <t>コウシン</t>
    </rPh>
    <rPh sb="143" eb="144">
      <t>スス</t>
    </rPh>
    <phoneticPr fontId="4"/>
  </si>
  <si>
    <t>当町では、人口や企業活動が減少傾向になりつつあり、当水道事業運営も芳しくないところである。　　　　　　　　　さらに、平成25年度に累積欠損金が発生したこともあり、現在では、経費節減と料金回収を積極的に進めている。これからの課題は、有収率と施設利用率の向上と更なる経費節減と料金回収を上げるため粘り強く行動していくことが必要である。なお、企業債残高対給水収益比率を見れば、平均値より下回る。</t>
    <rPh sb="0" eb="1">
      <t>トウ</t>
    </rPh>
    <rPh sb="1" eb="2">
      <t>マチ</t>
    </rPh>
    <rPh sb="5" eb="7">
      <t>ジンコウ</t>
    </rPh>
    <rPh sb="8" eb="10">
      <t>キギョウ</t>
    </rPh>
    <rPh sb="10" eb="12">
      <t>カツドウ</t>
    </rPh>
    <rPh sb="13" eb="15">
      <t>ゲンショウ</t>
    </rPh>
    <rPh sb="15" eb="17">
      <t>ケイコウ</t>
    </rPh>
    <rPh sb="25" eb="26">
      <t>トウ</t>
    </rPh>
    <rPh sb="26" eb="28">
      <t>スイドウ</t>
    </rPh>
    <rPh sb="28" eb="30">
      <t>ジギョウ</t>
    </rPh>
    <rPh sb="30" eb="32">
      <t>ウンエイ</t>
    </rPh>
    <rPh sb="33" eb="34">
      <t>カンバ</t>
    </rPh>
    <rPh sb="58" eb="60">
      <t>ヘイセイ</t>
    </rPh>
    <rPh sb="62" eb="63">
      <t>ネン</t>
    </rPh>
    <rPh sb="63" eb="64">
      <t>ド</t>
    </rPh>
    <rPh sb="65" eb="67">
      <t>ルイセキ</t>
    </rPh>
    <rPh sb="67" eb="70">
      <t>ケッソンキン</t>
    </rPh>
    <rPh sb="71" eb="73">
      <t>ハッセイ</t>
    </rPh>
    <rPh sb="81" eb="83">
      <t>ゲンザイ</t>
    </rPh>
    <rPh sb="86" eb="88">
      <t>ケイヒ</t>
    </rPh>
    <rPh sb="88" eb="90">
      <t>セツゲン</t>
    </rPh>
    <rPh sb="91" eb="93">
      <t>リョウキン</t>
    </rPh>
    <rPh sb="93" eb="95">
      <t>カイシュウ</t>
    </rPh>
    <rPh sb="96" eb="97">
      <t>セキ</t>
    </rPh>
    <rPh sb="97" eb="98">
      <t>キョク</t>
    </rPh>
    <rPh sb="98" eb="99">
      <t>テキ</t>
    </rPh>
    <rPh sb="100" eb="101">
      <t>スス</t>
    </rPh>
    <rPh sb="111" eb="113">
      <t>カダイ</t>
    </rPh>
    <rPh sb="115" eb="117">
      <t>ユウシュウ</t>
    </rPh>
    <rPh sb="117" eb="118">
      <t>リツ</t>
    </rPh>
    <rPh sb="119" eb="121">
      <t>シセツ</t>
    </rPh>
    <rPh sb="121" eb="124">
      <t>リヨウリツ</t>
    </rPh>
    <rPh sb="125" eb="127">
      <t>コウジョウ</t>
    </rPh>
    <rPh sb="128" eb="129">
      <t>サラ</t>
    </rPh>
    <rPh sb="131" eb="133">
      <t>ケイヒ</t>
    </rPh>
    <rPh sb="133" eb="135">
      <t>セツゲン</t>
    </rPh>
    <rPh sb="136" eb="138">
      <t>リョウキン</t>
    </rPh>
    <rPh sb="138" eb="140">
      <t>カイシュウ</t>
    </rPh>
    <rPh sb="141" eb="142">
      <t>ア</t>
    </rPh>
    <rPh sb="146" eb="147">
      <t>ネバ</t>
    </rPh>
    <rPh sb="148" eb="149">
      <t>ヅヨ</t>
    </rPh>
    <rPh sb="150" eb="152">
      <t>コウドウ</t>
    </rPh>
    <rPh sb="159" eb="161">
      <t>ヒツヨウ</t>
    </rPh>
    <rPh sb="168" eb="170">
      <t>キギョウ</t>
    </rPh>
    <rPh sb="170" eb="171">
      <t>サイ</t>
    </rPh>
    <rPh sb="171" eb="173">
      <t>ザンダカ</t>
    </rPh>
    <rPh sb="173" eb="174">
      <t>タイ</t>
    </rPh>
    <rPh sb="174" eb="176">
      <t>キュウスイ</t>
    </rPh>
    <rPh sb="176" eb="178">
      <t>シュウエキ</t>
    </rPh>
    <rPh sb="178" eb="180">
      <t>ヒリツ</t>
    </rPh>
    <rPh sb="181" eb="182">
      <t>ミ</t>
    </rPh>
    <rPh sb="185" eb="188">
      <t>ヘイキンチ</t>
    </rPh>
    <rPh sb="190" eb="19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</si>
</sst>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0.69</c:v>
                </c:pt>
                <c:pt idx="1">
                  <c:v>7.0000000000000007E-2</c:v>
                </c:pt>
                <c:pt idx="2">
                  <c:v>0.42</c:v>
                </c:pt>
                <c:pt idx="3">
                  <c:v>0.21</c:v>
                </c:pt>
                <c:pt idx="4">
                  <c:v>0.19</c:v>
                </c:pt>
              </c:numCache>
            </c:numRef>
          </c:val>
        </c:ser>
        <c:dLbls>
          <c:showLegendKey val="0"/>
          <c:showVal val="0"/>
          <c:showCatName val="0"/>
          <c:showSerName val="0"/>
          <c:showPercent val="0"/>
          <c:showBubbleSize val="0"/>
        </c:dLbls>
        <c:gapWidth val="150"/>
        <c:axId val="96672000"/>
        <c:axId val="966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96672000"/>
        <c:axId val="96682368"/>
      </c:lineChart>
      <c:dateAx>
        <c:axId val="96672000"/>
        <c:scaling>
          <c:orientation val="minMax"/>
        </c:scaling>
        <c:delete val="1"/>
        <c:axPos val="b"/>
        <c:numFmt formatCode="ge" sourceLinked="1"/>
        <c:majorTickMark val="none"/>
        <c:minorTickMark val="none"/>
        <c:tickLblPos val="none"/>
        <c:crossAx val="96682368"/>
        <c:crosses val="autoZero"/>
        <c:auto val="1"/>
        <c:lblOffset val="100"/>
        <c:baseTimeUnit val="years"/>
      </c:dateAx>
      <c:valAx>
        <c:axId val="966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61.63</c:v>
                </c:pt>
                <c:pt idx="1">
                  <c:v>61</c:v>
                </c:pt>
                <c:pt idx="2">
                  <c:v>58.48</c:v>
                </c:pt>
                <c:pt idx="3">
                  <c:v>57.39</c:v>
                </c:pt>
                <c:pt idx="4">
                  <c:v>56.17</c:v>
                </c:pt>
              </c:numCache>
            </c:numRef>
          </c:val>
        </c:ser>
        <c:dLbls>
          <c:showLegendKey val="0"/>
          <c:showVal val="0"/>
          <c:showCatName val="0"/>
          <c:showSerName val="0"/>
          <c:showPercent val="0"/>
          <c:showBubbleSize val="0"/>
        </c:dLbls>
        <c:gapWidth val="150"/>
        <c:axId val="98187904"/>
        <c:axId val="982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98187904"/>
        <c:axId val="98214656"/>
      </c:lineChart>
      <c:dateAx>
        <c:axId val="98187904"/>
        <c:scaling>
          <c:orientation val="minMax"/>
        </c:scaling>
        <c:delete val="1"/>
        <c:axPos val="b"/>
        <c:numFmt formatCode="ge" sourceLinked="1"/>
        <c:majorTickMark val="none"/>
        <c:minorTickMark val="none"/>
        <c:tickLblPos val="none"/>
        <c:crossAx val="98214656"/>
        <c:crosses val="autoZero"/>
        <c:auto val="1"/>
        <c:lblOffset val="100"/>
        <c:baseTimeUnit val="years"/>
      </c:dateAx>
      <c:valAx>
        <c:axId val="982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76.819999999999993</c:v>
                </c:pt>
                <c:pt idx="1">
                  <c:v>76.13</c:v>
                </c:pt>
                <c:pt idx="2">
                  <c:v>77.180000000000007</c:v>
                </c:pt>
                <c:pt idx="3">
                  <c:v>78.02</c:v>
                </c:pt>
                <c:pt idx="4">
                  <c:v>78</c:v>
                </c:pt>
              </c:numCache>
            </c:numRef>
          </c:val>
        </c:ser>
        <c:dLbls>
          <c:showLegendKey val="0"/>
          <c:showVal val="0"/>
          <c:showCatName val="0"/>
          <c:showSerName val="0"/>
          <c:showPercent val="0"/>
          <c:showBubbleSize val="0"/>
        </c:dLbls>
        <c:gapWidth val="150"/>
        <c:axId val="98515200"/>
        <c:axId val="985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98515200"/>
        <c:axId val="98521472"/>
      </c:lineChart>
      <c:dateAx>
        <c:axId val="98515200"/>
        <c:scaling>
          <c:orientation val="minMax"/>
        </c:scaling>
        <c:delete val="1"/>
        <c:axPos val="b"/>
        <c:numFmt formatCode="ge" sourceLinked="1"/>
        <c:majorTickMark val="none"/>
        <c:minorTickMark val="none"/>
        <c:tickLblPos val="none"/>
        <c:crossAx val="98521472"/>
        <c:crosses val="autoZero"/>
        <c:auto val="1"/>
        <c:lblOffset val="100"/>
        <c:baseTimeUnit val="years"/>
      </c:dateAx>
      <c:valAx>
        <c:axId val="985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102.09</c:v>
                </c:pt>
                <c:pt idx="1">
                  <c:v>107.42</c:v>
                </c:pt>
                <c:pt idx="2">
                  <c:v>103.1</c:v>
                </c:pt>
                <c:pt idx="3">
                  <c:v>98.84</c:v>
                </c:pt>
                <c:pt idx="4">
                  <c:v>107.5</c:v>
                </c:pt>
              </c:numCache>
            </c:numRef>
          </c:val>
        </c:ser>
        <c:dLbls>
          <c:showLegendKey val="0"/>
          <c:showVal val="0"/>
          <c:showCatName val="0"/>
          <c:showSerName val="0"/>
          <c:showPercent val="0"/>
          <c:showBubbleSize val="0"/>
        </c:dLbls>
        <c:gapWidth val="150"/>
        <c:axId val="96712576"/>
        <c:axId val="967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96712576"/>
        <c:axId val="96718848"/>
      </c:lineChart>
      <c:dateAx>
        <c:axId val="96712576"/>
        <c:scaling>
          <c:orientation val="minMax"/>
        </c:scaling>
        <c:delete val="1"/>
        <c:axPos val="b"/>
        <c:numFmt formatCode="ge" sourceLinked="1"/>
        <c:majorTickMark val="none"/>
        <c:minorTickMark val="none"/>
        <c:tickLblPos val="none"/>
        <c:crossAx val="96718848"/>
        <c:crosses val="autoZero"/>
        <c:auto val="1"/>
        <c:lblOffset val="100"/>
        <c:baseTimeUnit val="years"/>
      </c:dateAx>
      <c:valAx>
        <c:axId val="9671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45.94</c:v>
                </c:pt>
                <c:pt idx="1">
                  <c:v>47.96</c:v>
                </c:pt>
                <c:pt idx="2">
                  <c:v>49.54</c:v>
                </c:pt>
                <c:pt idx="3">
                  <c:v>51.29</c:v>
                </c:pt>
                <c:pt idx="4">
                  <c:v>57.27</c:v>
                </c:pt>
              </c:numCache>
            </c:numRef>
          </c:val>
        </c:ser>
        <c:dLbls>
          <c:showLegendKey val="0"/>
          <c:showVal val="0"/>
          <c:showCatName val="0"/>
          <c:showSerName val="0"/>
          <c:showPercent val="0"/>
          <c:showBubbleSize val="0"/>
        </c:dLbls>
        <c:gapWidth val="150"/>
        <c:axId val="96626176"/>
        <c:axId val="966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96626176"/>
        <c:axId val="96628096"/>
      </c:lineChart>
      <c:dateAx>
        <c:axId val="96626176"/>
        <c:scaling>
          <c:orientation val="minMax"/>
        </c:scaling>
        <c:delete val="1"/>
        <c:axPos val="b"/>
        <c:numFmt formatCode="ge" sourceLinked="1"/>
        <c:majorTickMark val="none"/>
        <c:minorTickMark val="none"/>
        <c:tickLblPos val="none"/>
        <c:crossAx val="96628096"/>
        <c:crosses val="autoZero"/>
        <c:auto val="1"/>
        <c:lblOffset val="100"/>
        <c:baseTimeUnit val="years"/>
      </c:dateAx>
      <c:valAx>
        <c:axId val="966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25.75</c:v>
                </c:pt>
                <c:pt idx="1">
                  <c:v>25.75</c:v>
                </c:pt>
                <c:pt idx="2">
                  <c:v>34.44</c:v>
                </c:pt>
                <c:pt idx="3">
                  <c:v>33.869999999999997</c:v>
                </c:pt>
                <c:pt idx="4">
                  <c:v>39.74</c:v>
                </c:pt>
              </c:numCache>
            </c:numRef>
          </c:val>
        </c:ser>
        <c:dLbls>
          <c:showLegendKey val="0"/>
          <c:showVal val="0"/>
          <c:showCatName val="0"/>
          <c:showSerName val="0"/>
          <c:showPercent val="0"/>
          <c:showBubbleSize val="0"/>
        </c:dLbls>
        <c:gapWidth val="150"/>
        <c:axId val="96806016"/>
        <c:axId val="968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96806016"/>
        <c:axId val="96807936"/>
      </c:lineChart>
      <c:dateAx>
        <c:axId val="96806016"/>
        <c:scaling>
          <c:orientation val="minMax"/>
        </c:scaling>
        <c:delete val="1"/>
        <c:axPos val="b"/>
        <c:numFmt formatCode="ge" sourceLinked="1"/>
        <c:majorTickMark val="none"/>
        <c:minorTickMark val="none"/>
        <c:tickLblPos val="none"/>
        <c:crossAx val="96807936"/>
        <c:crosses val="autoZero"/>
        <c:auto val="1"/>
        <c:lblOffset val="100"/>
        <c:baseTimeUnit val="years"/>
      </c:dateAx>
      <c:valAx>
        <c:axId val="968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1.25</c:v>
                </c:pt>
                <c:pt idx="4">
                  <c:v>0</c:v>
                </c:pt>
              </c:numCache>
            </c:numRef>
          </c:val>
        </c:ser>
        <c:dLbls>
          <c:showLegendKey val="0"/>
          <c:showVal val="0"/>
          <c:showCatName val="0"/>
          <c:showSerName val="0"/>
          <c:showPercent val="0"/>
          <c:showBubbleSize val="0"/>
        </c:dLbls>
        <c:gapWidth val="150"/>
        <c:axId val="96836224"/>
        <c:axId val="968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96836224"/>
        <c:axId val="96846592"/>
      </c:lineChart>
      <c:dateAx>
        <c:axId val="96836224"/>
        <c:scaling>
          <c:orientation val="minMax"/>
        </c:scaling>
        <c:delete val="1"/>
        <c:axPos val="b"/>
        <c:numFmt formatCode="ge" sourceLinked="1"/>
        <c:majorTickMark val="none"/>
        <c:minorTickMark val="none"/>
        <c:tickLblPos val="none"/>
        <c:crossAx val="96846592"/>
        <c:crosses val="autoZero"/>
        <c:auto val="1"/>
        <c:lblOffset val="100"/>
        <c:baseTimeUnit val="years"/>
      </c:dateAx>
      <c:valAx>
        <c:axId val="96846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767.27</c:v>
                </c:pt>
                <c:pt idx="1">
                  <c:v>688.57</c:v>
                </c:pt>
                <c:pt idx="2">
                  <c:v>517</c:v>
                </c:pt>
                <c:pt idx="3">
                  <c:v>1001.06</c:v>
                </c:pt>
                <c:pt idx="4">
                  <c:v>347.76</c:v>
                </c:pt>
              </c:numCache>
            </c:numRef>
          </c:val>
        </c:ser>
        <c:dLbls>
          <c:showLegendKey val="0"/>
          <c:showVal val="0"/>
          <c:showCatName val="0"/>
          <c:showSerName val="0"/>
          <c:showPercent val="0"/>
          <c:showBubbleSize val="0"/>
        </c:dLbls>
        <c:gapWidth val="150"/>
        <c:axId val="96883840"/>
        <c:axId val="968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96883840"/>
        <c:axId val="96885760"/>
      </c:lineChart>
      <c:dateAx>
        <c:axId val="96883840"/>
        <c:scaling>
          <c:orientation val="minMax"/>
        </c:scaling>
        <c:delete val="1"/>
        <c:axPos val="b"/>
        <c:numFmt formatCode="ge" sourceLinked="1"/>
        <c:majorTickMark val="none"/>
        <c:minorTickMark val="none"/>
        <c:tickLblPos val="none"/>
        <c:crossAx val="96885760"/>
        <c:crosses val="autoZero"/>
        <c:auto val="1"/>
        <c:lblOffset val="100"/>
        <c:baseTimeUnit val="years"/>
      </c:dateAx>
      <c:valAx>
        <c:axId val="9688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365.39</c:v>
                </c:pt>
                <c:pt idx="1">
                  <c:v>337.53</c:v>
                </c:pt>
                <c:pt idx="2">
                  <c:v>311.99</c:v>
                </c:pt>
                <c:pt idx="3">
                  <c:v>293.43</c:v>
                </c:pt>
                <c:pt idx="4">
                  <c:v>275.56</c:v>
                </c:pt>
              </c:numCache>
            </c:numRef>
          </c:val>
        </c:ser>
        <c:dLbls>
          <c:showLegendKey val="0"/>
          <c:showVal val="0"/>
          <c:showCatName val="0"/>
          <c:showSerName val="0"/>
          <c:showPercent val="0"/>
          <c:showBubbleSize val="0"/>
        </c:dLbls>
        <c:gapWidth val="150"/>
        <c:axId val="96920320"/>
        <c:axId val="969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96920320"/>
        <c:axId val="96922240"/>
      </c:lineChart>
      <c:dateAx>
        <c:axId val="96920320"/>
        <c:scaling>
          <c:orientation val="minMax"/>
        </c:scaling>
        <c:delete val="1"/>
        <c:axPos val="b"/>
        <c:numFmt formatCode="ge" sourceLinked="1"/>
        <c:majorTickMark val="none"/>
        <c:minorTickMark val="none"/>
        <c:tickLblPos val="none"/>
        <c:crossAx val="96922240"/>
        <c:crosses val="autoZero"/>
        <c:auto val="1"/>
        <c:lblOffset val="100"/>
        <c:baseTimeUnit val="years"/>
      </c:dateAx>
      <c:valAx>
        <c:axId val="9692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9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c:v>
                </c:pt>
                <c:pt idx="1">
                  <c:v>104.54</c:v>
                </c:pt>
                <c:pt idx="2">
                  <c:v>100.14</c:v>
                </c:pt>
                <c:pt idx="3">
                  <c:v>96.09</c:v>
                </c:pt>
                <c:pt idx="4">
                  <c:v>99.62</c:v>
                </c:pt>
              </c:numCache>
            </c:numRef>
          </c:val>
        </c:ser>
        <c:dLbls>
          <c:showLegendKey val="0"/>
          <c:showVal val="0"/>
          <c:showCatName val="0"/>
          <c:showSerName val="0"/>
          <c:showPercent val="0"/>
          <c:showBubbleSize val="0"/>
        </c:dLbls>
        <c:gapWidth val="150"/>
        <c:axId val="98078720"/>
        <c:axId val="980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98078720"/>
        <c:axId val="98080640"/>
      </c:lineChart>
      <c:dateAx>
        <c:axId val="98078720"/>
        <c:scaling>
          <c:orientation val="minMax"/>
        </c:scaling>
        <c:delete val="1"/>
        <c:axPos val="b"/>
        <c:numFmt formatCode="ge" sourceLinked="1"/>
        <c:majorTickMark val="none"/>
        <c:minorTickMark val="none"/>
        <c:tickLblPos val="none"/>
        <c:crossAx val="98080640"/>
        <c:crosses val="autoZero"/>
        <c:auto val="1"/>
        <c:lblOffset val="100"/>
        <c:baseTimeUnit val="years"/>
      </c:dateAx>
      <c:valAx>
        <c:axId val="980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172.34</c:v>
                </c:pt>
                <c:pt idx="1">
                  <c:v>164.7</c:v>
                </c:pt>
                <c:pt idx="2">
                  <c:v>172.2</c:v>
                </c:pt>
                <c:pt idx="3">
                  <c:v>177.26</c:v>
                </c:pt>
                <c:pt idx="4">
                  <c:v>170.82</c:v>
                </c:pt>
              </c:numCache>
            </c:numRef>
          </c:val>
        </c:ser>
        <c:dLbls>
          <c:showLegendKey val="0"/>
          <c:showVal val="0"/>
          <c:showCatName val="0"/>
          <c:showSerName val="0"/>
          <c:showPercent val="0"/>
          <c:showBubbleSize val="0"/>
        </c:dLbls>
        <c:gapWidth val="150"/>
        <c:axId val="98098176"/>
        <c:axId val="981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98098176"/>
        <c:axId val="98100352"/>
      </c:lineChart>
      <c:dateAx>
        <c:axId val="98098176"/>
        <c:scaling>
          <c:orientation val="minMax"/>
        </c:scaling>
        <c:delete val="1"/>
        <c:axPos val="b"/>
        <c:numFmt formatCode="ge" sourceLinked="1"/>
        <c:majorTickMark val="none"/>
        <c:minorTickMark val="none"/>
        <c:tickLblPos val="none"/>
        <c:crossAx val="98100352"/>
        <c:crosses val="autoZero"/>
        <c:auto val="1"/>
        <c:lblOffset val="100"/>
        <c:baseTimeUnit val="years"/>
      </c:dateAx>
      <c:valAx>
        <c:axId val="981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神川町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14094</v>
      </c>
      <c r="AJ8" s="75"/>
      <c r="AK8" s="75"/>
      <c r="AL8" s="75"/>
      <c r="AM8" s="75"/>
      <c r="AN8" s="75"/>
      <c r="AO8" s="75"/>
      <c r="AP8" s="76"/>
      <c r="AQ8" s="57">
        <f>データ!R6</f>
        <v>47.4</v>
      </c>
      <c r="AR8" s="57"/>
      <c r="AS8" s="57"/>
      <c r="AT8" s="57"/>
      <c r="AU8" s="57"/>
      <c r="AV8" s="57"/>
      <c r="AW8" s="57"/>
      <c r="AX8" s="57"/>
      <c r="AY8" s="57">
        <f>データ!S6</f>
        <v>297.33999999999997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71.3</v>
      </c>
      <c r="K10" s="57"/>
      <c r="L10" s="57"/>
      <c r="M10" s="57"/>
      <c r="N10" s="57"/>
      <c r="O10" s="57"/>
      <c r="P10" s="57"/>
      <c r="Q10" s="57"/>
      <c r="R10" s="57">
        <f>データ!O6</f>
        <v>99</v>
      </c>
      <c r="S10" s="57"/>
      <c r="T10" s="57"/>
      <c r="U10" s="57"/>
      <c r="V10" s="57"/>
      <c r="W10" s="57"/>
      <c r="X10" s="57"/>
      <c r="Y10" s="57"/>
      <c r="Z10" s="65">
        <f>データ!P6</f>
        <v>3130</v>
      </c>
      <c r="AA10" s="65"/>
      <c r="AB10" s="65"/>
      <c r="AC10" s="65"/>
      <c r="AD10" s="65"/>
      <c r="AE10" s="65"/>
      <c r="AF10" s="65"/>
      <c r="AG10" s="65"/>
      <c r="AH10" s="2"/>
      <c r="AI10" s="65">
        <f>データ!T6</f>
        <v>13912</v>
      </c>
      <c r="AJ10" s="65"/>
      <c r="AK10" s="65"/>
      <c r="AL10" s="65"/>
      <c r="AM10" s="65"/>
      <c r="AN10" s="65"/>
      <c r="AO10" s="65"/>
      <c r="AP10" s="65"/>
      <c r="AQ10" s="57">
        <f>データ!U6</f>
        <v>46.58</v>
      </c>
      <c r="AR10" s="57"/>
      <c r="AS10" s="57"/>
      <c r="AT10" s="57"/>
      <c r="AU10" s="57"/>
      <c r="AV10" s="57"/>
      <c r="AW10" s="57"/>
      <c r="AX10" s="57"/>
      <c r="AY10" s="57">
        <f>データ!V6</f>
        <v>298.67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113832</v>
      </c>
      <c r="D6" s="31">
        <f t="shared" si="3"/>
        <v>46</v>
      </c>
      <c r="E6" s="31">
        <f t="shared" si="3"/>
        <v>1</v>
      </c>
      <c r="F6" s="31">
        <f t="shared" si="3"/>
        <v>0</v>
      </c>
      <c r="G6" s="31">
        <f t="shared" si="3"/>
        <v>1</v>
      </c>
      <c r="H6" s="31" t="str">
        <f t="shared" si="3"/>
        <v>埼玉県　神川町</v>
      </c>
      <c r="I6" s="31" t="str">
        <f t="shared" si="3"/>
        <v>法適用</v>
      </c>
      <c r="J6" s="31" t="str">
        <f t="shared" si="3"/>
        <v>水道事業</v>
      </c>
      <c r="K6" s="31" t="str">
        <f t="shared" si="3"/>
        <v>末端給水事業</v>
      </c>
      <c r="L6" s="31" t="str">
        <f t="shared" si="3"/>
        <v>A7</v>
      </c>
      <c r="M6" s="32" t="str">
        <f t="shared" si="3"/>
        <v>-</v>
      </c>
      <c r="N6" s="32">
        <f t="shared" si="3"/>
        <v>71.3</v>
      </c>
      <c r="O6" s="32">
        <f t="shared" si="3"/>
        <v>99</v>
      </c>
      <c r="P6" s="32">
        <f t="shared" si="3"/>
        <v>3130</v>
      </c>
      <c r="Q6" s="32">
        <f t="shared" si="3"/>
        <v>14094</v>
      </c>
      <c r="R6" s="32">
        <f t="shared" si="3"/>
        <v>47.4</v>
      </c>
      <c r="S6" s="32">
        <f t="shared" si="3"/>
        <v>297.33999999999997</v>
      </c>
      <c r="T6" s="32">
        <f t="shared" si="3"/>
        <v>13912</v>
      </c>
      <c r="U6" s="32">
        <f t="shared" si="3"/>
        <v>46.58</v>
      </c>
      <c r="V6" s="32">
        <f t="shared" si="3"/>
        <v>298.67</v>
      </c>
      <c r="W6" s="33">
        <f>IF(W7="",NA(),W7)</f>
        <v>102.09</v>
      </c>
      <c r="X6" s="33">
        <f t="shared" ref="X6:AF6" si="4">IF(X7="",NA(),X7)</f>
        <v>107.42</v>
      </c>
      <c r="Y6" s="33">
        <f t="shared" si="4"/>
        <v>103.1</v>
      </c>
      <c r="Z6" s="33">
        <f t="shared" si="4"/>
        <v>98.84</v>
      </c>
      <c r="AA6" s="33">
        <f t="shared" si="4"/>
        <v>107.5</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3">
        <f t="shared" si="5"/>
        <v>1.25</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767.27</v>
      </c>
      <c r="AT6" s="33">
        <f t="shared" ref="AT6:BB6" si="6">IF(AT7="",NA(),AT7)</f>
        <v>688.57</v>
      </c>
      <c r="AU6" s="33">
        <f t="shared" si="6"/>
        <v>517</v>
      </c>
      <c r="AV6" s="33">
        <f t="shared" si="6"/>
        <v>1001.06</v>
      </c>
      <c r="AW6" s="33">
        <f t="shared" si="6"/>
        <v>347.76</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365.39</v>
      </c>
      <c r="BE6" s="33">
        <f t="shared" ref="BE6:BM6" si="7">IF(BE7="",NA(),BE7)</f>
        <v>337.53</v>
      </c>
      <c r="BF6" s="33">
        <f t="shared" si="7"/>
        <v>311.99</v>
      </c>
      <c r="BG6" s="33">
        <f t="shared" si="7"/>
        <v>293.43</v>
      </c>
      <c r="BH6" s="33">
        <f t="shared" si="7"/>
        <v>275.56</v>
      </c>
      <c r="BI6" s="33">
        <f t="shared" si="7"/>
        <v>462.52</v>
      </c>
      <c r="BJ6" s="33">
        <f t="shared" si="7"/>
        <v>474.06</v>
      </c>
      <c r="BK6" s="33">
        <f t="shared" si="7"/>
        <v>458</v>
      </c>
      <c r="BL6" s="33">
        <f t="shared" si="7"/>
        <v>443.13</v>
      </c>
      <c r="BM6" s="33">
        <f t="shared" si="7"/>
        <v>442.54</v>
      </c>
      <c r="BN6" s="32" t="str">
        <f>IF(BN7="","",IF(BN7="-","【-】","【"&amp;SUBSTITUTE(TEXT(BN7,"#,##0.00"),"-","△")&amp;"】"))</f>
        <v>【283.72】</v>
      </c>
      <c r="BO6" s="33">
        <f>IF(BO7="",NA(),BO7)</f>
        <v>100</v>
      </c>
      <c r="BP6" s="33">
        <f t="shared" ref="BP6:BX6" si="8">IF(BP7="",NA(),BP7)</f>
        <v>104.54</v>
      </c>
      <c r="BQ6" s="33">
        <f t="shared" si="8"/>
        <v>100.14</v>
      </c>
      <c r="BR6" s="33">
        <f t="shared" si="8"/>
        <v>96.09</v>
      </c>
      <c r="BS6" s="33">
        <f t="shared" si="8"/>
        <v>99.62</v>
      </c>
      <c r="BT6" s="33">
        <f t="shared" si="8"/>
        <v>99.71</v>
      </c>
      <c r="BU6" s="33">
        <f t="shared" si="8"/>
        <v>96.62</v>
      </c>
      <c r="BV6" s="33">
        <f t="shared" si="8"/>
        <v>96.27</v>
      </c>
      <c r="BW6" s="33">
        <f t="shared" si="8"/>
        <v>95.4</v>
      </c>
      <c r="BX6" s="33">
        <f t="shared" si="8"/>
        <v>98.6</v>
      </c>
      <c r="BY6" s="32" t="str">
        <f>IF(BY7="","",IF(BY7="-","【-】","【"&amp;SUBSTITUTE(TEXT(BY7,"#,##0.00"),"-","△")&amp;"】"))</f>
        <v>【104.60】</v>
      </c>
      <c r="BZ6" s="33">
        <f>IF(BZ7="",NA(),BZ7)</f>
        <v>172.34</v>
      </c>
      <c r="CA6" s="33">
        <f t="shared" ref="CA6:CI6" si="9">IF(CA7="",NA(),CA7)</f>
        <v>164.7</v>
      </c>
      <c r="CB6" s="33">
        <f t="shared" si="9"/>
        <v>172.2</v>
      </c>
      <c r="CC6" s="33">
        <f t="shared" si="9"/>
        <v>177.26</v>
      </c>
      <c r="CD6" s="33">
        <f t="shared" si="9"/>
        <v>170.82</v>
      </c>
      <c r="CE6" s="33">
        <f t="shared" si="9"/>
        <v>176.84</v>
      </c>
      <c r="CF6" s="33">
        <f t="shared" si="9"/>
        <v>184.53</v>
      </c>
      <c r="CG6" s="33">
        <f t="shared" si="9"/>
        <v>186.94</v>
      </c>
      <c r="CH6" s="33">
        <f t="shared" si="9"/>
        <v>186.15</v>
      </c>
      <c r="CI6" s="33">
        <f t="shared" si="9"/>
        <v>181.67</v>
      </c>
      <c r="CJ6" s="32" t="str">
        <f>IF(CJ7="","",IF(CJ7="-","【-】","【"&amp;SUBSTITUTE(TEXT(CJ7,"#,##0.00"),"-","△")&amp;"】"))</f>
        <v>【164.21】</v>
      </c>
      <c r="CK6" s="33">
        <f>IF(CK7="",NA(),CK7)</f>
        <v>61.63</v>
      </c>
      <c r="CL6" s="33">
        <f t="shared" ref="CL6:CT6" si="10">IF(CL7="",NA(),CL7)</f>
        <v>61</v>
      </c>
      <c r="CM6" s="33">
        <f t="shared" si="10"/>
        <v>58.48</v>
      </c>
      <c r="CN6" s="33">
        <f t="shared" si="10"/>
        <v>57.39</v>
      </c>
      <c r="CO6" s="33">
        <f t="shared" si="10"/>
        <v>56.17</v>
      </c>
      <c r="CP6" s="33">
        <f t="shared" si="10"/>
        <v>53.5</v>
      </c>
      <c r="CQ6" s="33">
        <f t="shared" si="10"/>
        <v>52.9</v>
      </c>
      <c r="CR6" s="33">
        <f t="shared" si="10"/>
        <v>54.51</v>
      </c>
      <c r="CS6" s="33">
        <f t="shared" si="10"/>
        <v>54.47</v>
      </c>
      <c r="CT6" s="33">
        <f t="shared" si="10"/>
        <v>53.61</v>
      </c>
      <c r="CU6" s="32" t="str">
        <f>IF(CU7="","",IF(CU7="-","【-】","【"&amp;SUBSTITUTE(TEXT(CU7,"#,##0.00"),"-","△")&amp;"】"))</f>
        <v>【59.80】</v>
      </c>
      <c r="CV6" s="33">
        <f>IF(CV7="",NA(),CV7)</f>
        <v>76.819999999999993</v>
      </c>
      <c r="CW6" s="33">
        <f t="shared" ref="CW6:DE6" si="11">IF(CW7="",NA(),CW7)</f>
        <v>76.13</v>
      </c>
      <c r="CX6" s="33">
        <f t="shared" si="11"/>
        <v>77.180000000000007</v>
      </c>
      <c r="CY6" s="33">
        <f t="shared" si="11"/>
        <v>78.02</v>
      </c>
      <c r="CZ6" s="33">
        <f t="shared" si="11"/>
        <v>78</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45.94</v>
      </c>
      <c r="DH6" s="33">
        <f t="shared" ref="DH6:DP6" si="12">IF(DH7="",NA(),DH7)</f>
        <v>47.96</v>
      </c>
      <c r="DI6" s="33">
        <f t="shared" si="12"/>
        <v>49.54</v>
      </c>
      <c r="DJ6" s="33">
        <f t="shared" si="12"/>
        <v>51.29</v>
      </c>
      <c r="DK6" s="33">
        <f t="shared" si="12"/>
        <v>57.27</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25.75</v>
      </c>
      <c r="DS6" s="33">
        <f t="shared" ref="DS6:EA6" si="13">IF(DS7="",NA(),DS7)</f>
        <v>25.75</v>
      </c>
      <c r="DT6" s="33">
        <f t="shared" si="13"/>
        <v>34.44</v>
      </c>
      <c r="DU6" s="33">
        <f t="shared" si="13"/>
        <v>33.869999999999997</v>
      </c>
      <c r="DV6" s="33">
        <f t="shared" si="13"/>
        <v>39.74</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0.69</v>
      </c>
      <c r="ED6" s="33">
        <f t="shared" ref="ED6:EL6" si="14">IF(ED7="",NA(),ED7)</f>
        <v>7.0000000000000007E-2</v>
      </c>
      <c r="EE6" s="33">
        <f t="shared" si="14"/>
        <v>0.42</v>
      </c>
      <c r="EF6" s="33">
        <f t="shared" si="14"/>
        <v>0.21</v>
      </c>
      <c r="EG6" s="33">
        <f t="shared" si="14"/>
        <v>0.19</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113832</v>
      </c>
      <c r="D7" s="35">
        <v>46</v>
      </c>
      <c r="E7" s="35">
        <v>1</v>
      </c>
      <c r="F7" s="35">
        <v>0</v>
      </c>
      <c r="G7" s="35">
        <v>1</v>
      </c>
      <c r="H7" s="35" t="s">
        <v>93</v>
      </c>
      <c r="I7" s="35" t="s">
        <v>94</v>
      </c>
      <c r="J7" s="35" t="s">
        <v>95</v>
      </c>
      <c r="K7" s="35" t="s">
        <v>96</v>
      </c>
      <c r="L7" s="35" t="s">
        <v>97</v>
      </c>
      <c r="M7" s="36" t="s">
        <v>98</v>
      </c>
      <c r="N7" s="36">
        <v>71.3</v>
      </c>
      <c r="O7" s="36">
        <v>99</v>
      </c>
      <c r="P7" s="36">
        <v>3130</v>
      </c>
      <c r="Q7" s="36">
        <v>14094</v>
      </c>
      <c r="R7" s="36">
        <v>47.4</v>
      </c>
      <c r="S7" s="36">
        <v>297.33999999999997</v>
      </c>
      <c r="T7" s="36">
        <v>13912</v>
      </c>
      <c r="U7" s="36">
        <v>46.58</v>
      </c>
      <c r="V7" s="36">
        <v>298.67</v>
      </c>
      <c r="W7" s="36">
        <v>102.09</v>
      </c>
      <c r="X7" s="36">
        <v>107.42</v>
      </c>
      <c r="Y7" s="36">
        <v>103.1</v>
      </c>
      <c r="Z7" s="36">
        <v>98.84</v>
      </c>
      <c r="AA7" s="36">
        <v>107.5</v>
      </c>
      <c r="AB7" s="36">
        <v>111.1</v>
      </c>
      <c r="AC7" s="36">
        <v>109.08</v>
      </c>
      <c r="AD7" s="36">
        <v>108.33</v>
      </c>
      <c r="AE7" s="36">
        <v>107.95</v>
      </c>
      <c r="AF7" s="36">
        <v>109.49</v>
      </c>
      <c r="AG7" s="36">
        <v>113.03</v>
      </c>
      <c r="AH7" s="36">
        <v>0</v>
      </c>
      <c r="AI7" s="36">
        <v>0</v>
      </c>
      <c r="AJ7" s="36">
        <v>0</v>
      </c>
      <c r="AK7" s="36">
        <v>1.25</v>
      </c>
      <c r="AL7" s="36">
        <v>0</v>
      </c>
      <c r="AM7" s="36">
        <v>17.43</v>
      </c>
      <c r="AN7" s="36">
        <v>16.09</v>
      </c>
      <c r="AO7" s="36">
        <v>15.69</v>
      </c>
      <c r="AP7" s="36">
        <v>13.47</v>
      </c>
      <c r="AQ7" s="36">
        <v>9.49</v>
      </c>
      <c r="AR7" s="36">
        <v>0.81</v>
      </c>
      <c r="AS7" s="36">
        <v>767.27</v>
      </c>
      <c r="AT7" s="36">
        <v>688.57</v>
      </c>
      <c r="AU7" s="36">
        <v>517</v>
      </c>
      <c r="AV7" s="36">
        <v>1001.06</v>
      </c>
      <c r="AW7" s="36">
        <v>347.76</v>
      </c>
      <c r="AX7" s="36">
        <v>1149.75</v>
      </c>
      <c r="AY7" s="36">
        <v>1128.25</v>
      </c>
      <c r="AZ7" s="36">
        <v>1159.4100000000001</v>
      </c>
      <c r="BA7" s="36">
        <v>1081.23</v>
      </c>
      <c r="BB7" s="36">
        <v>406.37</v>
      </c>
      <c r="BC7" s="36">
        <v>264.16000000000003</v>
      </c>
      <c r="BD7" s="36">
        <v>365.39</v>
      </c>
      <c r="BE7" s="36">
        <v>337.53</v>
      </c>
      <c r="BF7" s="36">
        <v>311.99</v>
      </c>
      <c r="BG7" s="36">
        <v>293.43</v>
      </c>
      <c r="BH7" s="36">
        <v>275.56</v>
      </c>
      <c r="BI7" s="36">
        <v>462.52</v>
      </c>
      <c r="BJ7" s="36">
        <v>474.06</v>
      </c>
      <c r="BK7" s="36">
        <v>458</v>
      </c>
      <c r="BL7" s="36">
        <v>443.13</v>
      </c>
      <c r="BM7" s="36">
        <v>442.54</v>
      </c>
      <c r="BN7" s="36">
        <v>283.72000000000003</v>
      </c>
      <c r="BO7" s="36">
        <v>100</v>
      </c>
      <c r="BP7" s="36">
        <v>104.54</v>
      </c>
      <c r="BQ7" s="36">
        <v>100.14</v>
      </c>
      <c r="BR7" s="36">
        <v>96.09</v>
      </c>
      <c r="BS7" s="36">
        <v>99.62</v>
      </c>
      <c r="BT7" s="36">
        <v>99.71</v>
      </c>
      <c r="BU7" s="36">
        <v>96.62</v>
      </c>
      <c r="BV7" s="36">
        <v>96.27</v>
      </c>
      <c r="BW7" s="36">
        <v>95.4</v>
      </c>
      <c r="BX7" s="36">
        <v>98.6</v>
      </c>
      <c r="BY7" s="36">
        <v>104.6</v>
      </c>
      <c r="BZ7" s="36">
        <v>172.34</v>
      </c>
      <c r="CA7" s="36">
        <v>164.7</v>
      </c>
      <c r="CB7" s="36">
        <v>172.2</v>
      </c>
      <c r="CC7" s="36">
        <v>177.26</v>
      </c>
      <c r="CD7" s="36">
        <v>170.82</v>
      </c>
      <c r="CE7" s="36">
        <v>176.84</v>
      </c>
      <c r="CF7" s="36">
        <v>184.53</v>
      </c>
      <c r="CG7" s="36">
        <v>186.94</v>
      </c>
      <c r="CH7" s="36">
        <v>186.15</v>
      </c>
      <c r="CI7" s="36">
        <v>181.67</v>
      </c>
      <c r="CJ7" s="36">
        <v>164.21</v>
      </c>
      <c r="CK7" s="36">
        <v>61.63</v>
      </c>
      <c r="CL7" s="36">
        <v>61</v>
      </c>
      <c r="CM7" s="36">
        <v>58.48</v>
      </c>
      <c r="CN7" s="36">
        <v>57.39</v>
      </c>
      <c r="CO7" s="36">
        <v>56.17</v>
      </c>
      <c r="CP7" s="36">
        <v>53.5</v>
      </c>
      <c r="CQ7" s="36">
        <v>52.9</v>
      </c>
      <c r="CR7" s="36">
        <v>54.51</v>
      </c>
      <c r="CS7" s="36">
        <v>54.47</v>
      </c>
      <c r="CT7" s="36">
        <v>53.61</v>
      </c>
      <c r="CU7" s="36">
        <v>59.8</v>
      </c>
      <c r="CV7" s="36">
        <v>76.819999999999993</v>
      </c>
      <c r="CW7" s="36">
        <v>76.13</v>
      </c>
      <c r="CX7" s="36">
        <v>77.180000000000007</v>
      </c>
      <c r="CY7" s="36">
        <v>78.02</v>
      </c>
      <c r="CZ7" s="36">
        <v>78</v>
      </c>
      <c r="DA7" s="36">
        <v>82.8</v>
      </c>
      <c r="DB7" s="36">
        <v>81.63</v>
      </c>
      <c r="DC7" s="36">
        <v>81.790000000000006</v>
      </c>
      <c r="DD7" s="36">
        <v>81.459999999999994</v>
      </c>
      <c r="DE7" s="36">
        <v>81.31</v>
      </c>
      <c r="DF7" s="36">
        <v>89.78</v>
      </c>
      <c r="DG7" s="36">
        <v>45.94</v>
      </c>
      <c r="DH7" s="36">
        <v>47.96</v>
      </c>
      <c r="DI7" s="36">
        <v>49.54</v>
      </c>
      <c r="DJ7" s="36">
        <v>51.29</v>
      </c>
      <c r="DK7" s="36">
        <v>57.27</v>
      </c>
      <c r="DL7" s="36">
        <v>35.71</v>
      </c>
      <c r="DM7" s="36">
        <v>37.25</v>
      </c>
      <c r="DN7" s="36">
        <v>37.799999999999997</v>
      </c>
      <c r="DO7" s="36">
        <v>38.520000000000003</v>
      </c>
      <c r="DP7" s="36">
        <v>46.67</v>
      </c>
      <c r="DQ7" s="36">
        <v>46.31</v>
      </c>
      <c r="DR7" s="36">
        <v>25.75</v>
      </c>
      <c r="DS7" s="36">
        <v>25.75</v>
      </c>
      <c r="DT7" s="36">
        <v>34.44</v>
      </c>
      <c r="DU7" s="36">
        <v>33.869999999999997</v>
      </c>
      <c r="DV7" s="36">
        <v>39.74</v>
      </c>
      <c r="DW7" s="36">
        <v>6.62</v>
      </c>
      <c r="DX7" s="36">
        <v>7.9</v>
      </c>
      <c r="DY7" s="36">
        <v>8.2200000000000006</v>
      </c>
      <c r="DZ7" s="36">
        <v>9.43</v>
      </c>
      <c r="EA7" s="36">
        <v>10.029999999999999</v>
      </c>
      <c r="EB7" s="36">
        <v>12.42</v>
      </c>
      <c r="EC7" s="36">
        <v>0.69</v>
      </c>
      <c r="ED7" s="36">
        <v>7.0000000000000007E-2</v>
      </c>
      <c r="EE7" s="36">
        <v>0.42</v>
      </c>
      <c r="EF7" s="36">
        <v>0.21</v>
      </c>
      <c r="EG7" s="36">
        <v>0.19</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2016-02-22T02:14:15Z</cp:lastPrinted>
  <dcterms:created xsi:type="dcterms:W3CDTF">2016-01-18T04:43:49Z</dcterms:created>
  <dcterms:modified xsi:type="dcterms:W3CDTF">2016-02-25T00:03:22Z</dcterms:modified>
  <cp:category/>
</cp:coreProperties>
</file>