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<sst xmlns="http://schemas.openxmlformats.org/spreadsheetml/2006/main" count="217" uniqueCount="107">
  <si>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</si>
  <si>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</si>
  <si>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</si>
  <si>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</si>
  <si>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</si>
  <si>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</si>
  <si>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</si>
  <si>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</si>
  <si>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</si>
  <si>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</si>
  <si>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</si>
  <si>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</si>
  <si>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</si>
  <si>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</si>
  <si>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</si>
  <si>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</si>
  <si>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</si>
  <si>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</si>
  <si>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</si>
  <si>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</si>
  <si>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</si>
  <si>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</si>
  <si>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</si>
  <si>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</si>
  <si>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</si>
  <si>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</si>
  <si>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</si>
  <si>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</si>
  <si>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</si>
  <si>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</si>
  <si>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</si>
  <si>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</si>
  <si>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</si>
  <si>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</si>
  <si>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</si>
  <si>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</si>
  <si>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</si>
  <si>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</si>
  <si>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</si>
  <si>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</si>
  <si>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</si>
  <si>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</si>
  <si>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</si>
  <si>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</si>
  <si>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</si>
  <si>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</si>
  <si>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</si>
  <si>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</si>
  <si>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</si>
  <si>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</si>
  <si>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</si>
  <si>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</si>
  <si>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</si>
  <si>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</si>
  <si>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</si>
  <si>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</si>
  <si>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</si>
  <si>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</si>
  <si>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</si>
  <si>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</si>
  <si>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</si>
  <si>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</si>
  <si>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</si>
  <si>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</si>
  <si>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</si>
  <si>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</si>
  <si>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</si>
  <si>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</si>
  <si>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</si>
  <si>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</si>
  <si>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</si>
  <si>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</si>
  <si>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</si>
  <si>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</si>
  <si>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</si>
  <si>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</si>
  <si>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</si>
  <si>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</si>
  <si>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</si>
  <si>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</si>
  <si>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</si>
  <si>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</si>
  <si>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</si>
  <si>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</si>
  <si>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</si>
  <si>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</si>
  <si>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</si>
  <si>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</si>
  <si>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</si>
  <si>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</si>
  <si>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</si>
  <si>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</si>
  <si>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</si>
  <si>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美里町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</si>
  <si>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</si>
  <si>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</si>
  <si>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</si>
  <si>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</si>
  <si>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</si>
  <si>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</si>
  <si>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</si>
  <si>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</si>
  <si>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</si>
  <si>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</si>
  <si>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平成23年度～平成25年度は経常収益が経常費用を上回ったため、経営成績は改善されているが、類似団体と比べると比率は下回っている。平成26年度は比率が大幅に高くなっているが、会計基準の見直しにより収益が増えたことが要因としてあげられる。
②平成22年～平成25年にかけて累積欠損金が多く残っており、類似団体と比べても高い比率であった。平成26年は会計基準の見直しにより収益が大幅に増加し、欠損金が削減されたといえる。
③平成22年～平成26年まで100％を超えているが、類似団体と比べて比率は下回っていることが多い。平成26年度は会計基準の見直しにより借入資本金を負債に計上されたため負債が増加し、比率が減少した。
④給水収益に対する企業債残高の割合は年々減少しており、類似団体の平均値に近づいている。
⑤平成22年度～平成26年度にかけて料金回収率は増加しているが、給水収益以外の収入で賄われている部分が多い。そのため、平成27年7月に料金改定を行い、給水収益増加を見込んでいる。
⑥給水原価は類似団体に比べて低くなっている。
⑦施設利用率は、類似団体と比べて高いため、施設の利用状況は適切であり。適正な規模を保っているといえる。
⑧平成26年度は有収水量が減少したため、他の年度よりも有収率が減少した。平成26年度は漏水等が多く配水した水が収益にならなかったことが上げられる。類似団体に比べて有収率が高いため施設の稼動が収益に繋がっているといえる。
</t>
    <rPh sb="1" eb="3">
      <t>ヘイセイ</t>
    </rPh>
    <rPh sb="5" eb="7">
      <t>ネンド</t>
    </rPh>
    <rPh sb="8" eb="10">
      <t>ヘイセイ</t>
    </rPh>
    <rPh sb="12" eb="14">
      <t>ネンド</t>
    </rPh>
    <rPh sb="15" eb="17">
      <t>ケイジョウ</t>
    </rPh>
    <rPh sb="17" eb="19">
      <t>シュウエキ</t>
    </rPh>
    <rPh sb="20" eb="22">
      <t>ケイジョウ</t>
    </rPh>
    <rPh sb="22" eb="24">
      <t>ヒヨウ</t>
    </rPh>
    <rPh sb="25" eb="27">
      <t>ウワマワ</t>
    </rPh>
    <rPh sb="32" eb="34">
      <t>ケイエイ</t>
    </rPh>
    <rPh sb="34" eb="36">
      <t>セイセキ</t>
    </rPh>
    <rPh sb="37" eb="39">
      <t>カイゼン</t>
    </rPh>
    <rPh sb="46" eb="48">
      <t>ルイジ</t>
    </rPh>
    <rPh sb="48" eb="50">
      <t>ダンタイ</t>
    </rPh>
    <rPh sb="51" eb="52">
      <t>クラ</t>
    </rPh>
    <rPh sb="55" eb="57">
      <t>ヒリツ</t>
    </rPh>
    <rPh sb="58" eb="60">
      <t>シタマワ</t>
    </rPh>
    <rPh sb="65" eb="67">
      <t>ヘイセイ</t>
    </rPh>
    <rPh sb="69" eb="71">
      <t>ネンド</t>
    </rPh>
    <rPh sb="72" eb="74">
      <t>ヒリツ</t>
    </rPh>
    <rPh sb="75" eb="77">
      <t>オオハバ</t>
    </rPh>
    <rPh sb="78" eb="79">
      <t>タカ</t>
    </rPh>
    <rPh sb="87" eb="89">
      <t>カイケイ</t>
    </rPh>
    <rPh sb="89" eb="91">
      <t>キジュン</t>
    </rPh>
    <rPh sb="92" eb="94">
      <t>ミナオ</t>
    </rPh>
    <rPh sb="98" eb="100">
      <t>シュウエキ</t>
    </rPh>
    <rPh sb="101" eb="102">
      <t>フ</t>
    </rPh>
    <rPh sb="107" eb="109">
      <t>ヨウイン</t>
    </rPh>
    <rPh sb="120" eb="122">
      <t>ヘイセイ</t>
    </rPh>
    <rPh sb="124" eb="125">
      <t>ネン</t>
    </rPh>
    <rPh sb="126" eb="128">
      <t>ヘイセイ</t>
    </rPh>
    <rPh sb="130" eb="131">
      <t>ネン</t>
    </rPh>
    <rPh sb="135" eb="137">
      <t>ルイセキ</t>
    </rPh>
    <rPh sb="137" eb="140">
      <t>ケッソンキン</t>
    </rPh>
    <rPh sb="141" eb="142">
      <t>オオ</t>
    </rPh>
    <rPh sb="143" eb="144">
      <t>ノコ</t>
    </rPh>
    <rPh sb="149" eb="151">
      <t>ルイジ</t>
    </rPh>
    <rPh sb="151" eb="153">
      <t>ダンタイ</t>
    </rPh>
    <rPh sb="154" eb="155">
      <t>クラ</t>
    </rPh>
    <rPh sb="158" eb="159">
      <t>タカ</t>
    </rPh>
    <rPh sb="160" eb="162">
      <t>ヒリツ</t>
    </rPh>
    <rPh sb="167" eb="169">
      <t>ヘイセイ</t>
    </rPh>
    <rPh sb="171" eb="172">
      <t>ネン</t>
    </rPh>
    <rPh sb="173" eb="175">
      <t>カイケイ</t>
    </rPh>
    <rPh sb="175" eb="177">
      <t>キジュン</t>
    </rPh>
    <rPh sb="178" eb="180">
      <t>ミナオ</t>
    </rPh>
    <rPh sb="184" eb="186">
      <t>シュウエキ</t>
    </rPh>
    <rPh sb="187" eb="189">
      <t>オオハバ</t>
    </rPh>
    <rPh sb="190" eb="192">
      <t>ゾウカ</t>
    </rPh>
    <rPh sb="194" eb="197">
      <t>ケッソンキン</t>
    </rPh>
    <rPh sb="198" eb="200">
      <t>サクゲン</t>
    </rPh>
    <rPh sb="210" eb="212">
      <t>ヘイセイ</t>
    </rPh>
    <rPh sb="214" eb="215">
      <t>ネン</t>
    </rPh>
    <rPh sb="216" eb="218">
      <t>ヘイセイ</t>
    </rPh>
    <rPh sb="220" eb="221">
      <t>ネン</t>
    </rPh>
    <rPh sb="228" eb="229">
      <t>コ</t>
    </rPh>
    <rPh sb="237" eb="239">
      <t>ダンタイ</t>
    </rPh>
    <rPh sb="240" eb="241">
      <t>クラ</t>
    </rPh>
    <rPh sb="243" eb="245">
      <t>ヒリツ</t>
    </rPh>
    <rPh sb="246" eb="248">
      <t>シタマワ</t>
    </rPh>
    <rPh sb="255" eb="256">
      <t>オオ</t>
    </rPh>
    <rPh sb="258" eb="260">
      <t>ヘイセイ</t>
    </rPh>
    <rPh sb="262" eb="264">
      <t>ネンド</t>
    </rPh>
    <rPh sb="265" eb="267">
      <t>カイケイ</t>
    </rPh>
    <rPh sb="267" eb="269">
      <t>キジュン</t>
    </rPh>
    <rPh sb="270" eb="272">
      <t>ミナオ</t>
    </rPh>
    <rPh sb="276" eb="278">
      <t>カリイレ</t>
    </rPh>
    <rPh sb="278" eb="281">
      <t>シホンキン</t>
    </rPh>
    <rPh sb="282" eb="284">
      <t>フサイ</t>
    </rPh>
    <rPh sb="285" eb="287">
      <t>ケイジョウ</t>
    </rPh>
    <rPh sb="292" eb="294">
      <t>フサイ</t>
    </rPh>
    <rPh sb="295" eb="297">
      <t>ゾウカ</t>
    </rPh>
    <rPh sb="299" eb="301">
      <t>ヒリツ</t>
    </rPh>
    <rPh sb="302" eb="304">
      <t>ゲンショウ</t>
    </rPh>
    <rPh sb="309" eb="311">
      <t>キュウスイ</t>
    </rPh>
    <rPh sb="311" eb="313">
      <t>シュウエキ</t>
    </rPh>
    <rPh sb="314" eb="315">
      <t>タイ</t>
    </rPh>
    <rPh sb="317" eb="319">
      <t>キギョウ</t>
    </rPh>
    <rPh sb="319" eb="320">
      <t>サイ</t>
    </rPh>
    <rPh sb="320" eb="322">
      <t>ザンダカ</t>
    </rPh>
    <rPh sb="323" eb="325">
      <t>ワリアイ</t>
    </rPh>
    <rPh sb="326" eb="328">
      <t>ネンネン</t>
    </rPh>
    <rPh sb="328" eb="330">
      <t>ゲンショウ</t>
    </rPh>
    <rPh sb="335" eb="337">
      <t>ルイジ</t>
    </rPh>
    <rPh sb="337" eb="339">
      <t>ダンタイ</t>
    </rPh>
    <rPh sb="340" eb="343">
      <t>ヘイキンチ</t>
    </rPh>
    <rPh sb="344" eb="345">
      <t>チカ</t>
    </rPh>
    <rPh sb="353" eb="355">
      <t>ヘイセイ</t>
    </rPh>
    <rPh sb="357" eb="359">
      <t>ネンド</t>
    </rPh>
    <rPh sb="360" eb="362">
      <t>ヘイセイ</t>
    </rPh>
    <rPh sb="364" eb="366">
      <t>ネンド</t>
    </rPh>
    <rPh sb="370" eb="372">
      <t>リョウキン</t>
    </rPh>
    <rPh sb="372" eb="374">
      <t>カイシュウ</t>
    </rPh>
    <rPh sb="374" eb="375">
      <t>リツ</t>
    </rPh>
    <rPh sb="376" eb="378">
      <t>ゾウカ</t>
    </rPh>
    <rPh sb="384" eb="386">
      <t>キュウスイ</t>
    </rPh>
    <rPh sb="386" eb="388">
      <t>シュウエキ</t>
    </rPh>
    <rPh sb="388" eb="390">
      <t>イガイ</t>
    </rPh>
    <rPh sb="391" eb="393">
      <t>シュウニュウ</t>
    </rPh>
    <rPh sb="394" eb="395">
      <t>マカナ</t>
    </rPh>
    <rPh sb="400" eb="402">
      <t>ブブン</t>
    </rPh>
    <rPh sb="403" eb="404">
      <t>オオ</t>
    </rPh>
    <rPh sb="411" eb="413">
      <t>ヘイセイ</t>
    </rPh>
    <rPh sb="415" eb="416">
      <t>ネン</t>
    </rPh>
    <rPh sb="417" eb="418">
      <t>ガツ</t>
    </rPh>
    <rPh sb="419" eb="421">
      <t>リョウキン</t>
    </rPh>
    <rPh sb="421" eb="423">
      <t>カイテイ</t>
    </rPh>
    <rPh sb="424" eb="425">
      <t>オコナ</t>
    </rPh>
    <rPh sb="427" eb="429">
      <t>キュウスイ</t>
    </rPh>
    <rPh sb="429" eb="431">
      <t>シュウエキ</t>
    </rPh>
    <rPh sb="431" eb="433">
      <t>ゾウカ</t>
    </rPh>
    <rPh sb="434" eb="436">
      <t>ミコ</t>
    </rPh>
    <rPh sb="443" eb="445">
      <t>キュウスイ</t>
    </rPh>
    <rPh sb="445" eb="447">
      <t>ゲンカ</t>
    </rPh>
    <rPh sb="448" eb="450">
      <t>ルイジ</t>
    </rPh>
    <rPh sb="450" eb="452">
      <t>ダンタイ</t>
    </rPh>
    <rPh sb="453" eb="454">
      <t>クラ</t>
    </rPh>
    <rPh sb="456" eb="457">
      <t>ヒク</t>
    </rPh>
    <rPh sb="466" eb="468">
      <t>シセツ</t>
    </rPh>
    <rPh sb="468" eb="471">
      <t>リヨウリツ</t>
    </rPh>
    <rPh sb="473" eb="475">
      <t>ルイジ</t>
    </rPh>
    <rPh sb="475" eb="477">
      <t>ダンタイ</t>
    </rPh>
    <rPh sb="478" eb="479">
      <t>クラ</t>
    </rPh>
    <rPh sb="481" eb="482">
      <t>タカ</t>
    </rPh>
    <rPh sb="486" eb="488">
      <t>シセツ</t>
    </rPh>
    <rPh sb="489" eb="491">
      <t>リヨウ</t>
    </rPh>
    <rPh sb="491" eb="493">
      <t>ジョウキョウ</t>
    </rPh>
    <rPh sb="494" eb="496">
      <t>テキセツ</t>
    </rPh>
    <rPh sb="500" eb="502">
      <t>テキセイ</t>
    </rPh>
    <rPh sb="503" eb="505">
      <t>キボ</t>
    </rPh>
    <rPh sb="506" eb="507">
      <t>タモ</t>
    </rPh>
    <rPh sb="518" eb="520">
      <t>ヘイセイ</t>
    </rPh>
    <rPh sb="522" eb="524">
      <t>ネンド</t>
    </rPh>
    <rPh sb="525" eb="526">
      <t>ユウ</t>
    </rPh>
    <rPh sb="526" eb="527">
      <t>シュウ</t>
    </rPh>
    <rPh sb="527" eb="529">
      <t>スイリョウ</t>
    </rPh>
    <rPh sb="530" eb="532">
      <t>ゲンショウ</t>
    </rPh>
    <rPh sb="537" eb="538">
      <t>ホカ</t>
    </rPh>
    <rPh sb="539" eb="541">
      <t>ネンド</t>
    </rPh>
    <rPh sb="544" eb="545">
      <t>ユウ</t>
    </rPh>
    <rPh sb="545" eb="546">
      <t>シュウ</t>
    </rPh>
    <rPh sb="546" eb="547">
      <t>リツ</t>
    </rPh>
    <rPh sb="548" eb="550">
      <t>ゲンショウ</t>
    </rPh>
    <rPh sb="553" eb="555">
      <t>ヘイセイ</t>
    </rPh>
    <rPh sb="557" eb="559">
      <t>ネンド</t>
    </rPh>
    <rPh sb="560" eb="562">
      <t>ロウスイ</t>
    </rPh>
    <rPh sb="562" eb="563">
      <t>トウ</t>
    </rPh>
    <rPh sb="564" eb="565">
      <t>オオ</t>
    </rPh>
    <rPh sb="572" eb="574">
      <t>シュウエキ</t>
    </rPh>
    <rPh sb="584" eb="585">
      <t>ア</t>
    </rPh>
    <rPh sb="590" eb="592">
      <t>ルイジ</t>
    </rPh>
    <rPh sb="592" eb="594">
      <t>ダンタイ</t>
    </rPh>
    <rPh sb="595" eb="596">
      <t>クラ</t>
    </rPh>
    <rPh sb="598" eb="599">
      <t>ユウ</t>
    </rPh>
    <rPh sb="599" eb="600">
      <t>シュウ</t>
    </rPh>
    <rPh sb="600" eb="601">
      <t>リツ</t>
    </rPh>
    <rPh sb="602" eb="603">
      <t>タカ</t>
    </rPh>
    <rPh sb="606" eb="608">
      <t>シセツ</t>
    </rPh>
    <rPh sb="609" eb="611">
      <t>カドウ</t>
    </rPh>
    <rPh sb="612" eb="614">
      <t>シュウエキ</t>
    </rPh>
    <rPh sb="615" eb="616">
      <t>ツナ</t>
    </rPh>
    <phoneticPr fontId="4"/>
  </si>
  <si>
    <t xml:space="preserve">有形固定資産減価償却率は平成22年度～平成26年度にかけて年々増加している。また、管路更新率は類似団体に比べて低くなっている。施設等は法定耐用年数に近づいており、管路についても法定耐用年数を超えるものが近年出てくるため、故障のリスクなどが増えてくると考えられる。そのため、施設や管路など、必要性が高いものを優先的に更新し、経営に支障のないよう努めていく必要がある。
</t>
    <rPh sb="0" eb="2">
      <t>ユウケイ</t>
    </rPh>
    <rPh sb="2" eb="4">
      <t>コテイ</t>
    </rPh>
    <rPh sb="4" eb="6">
      <t>シサン</t>
    </rPh>
    <rPh sb="6" eb="8">
      <t>ゲンカ</t>
    </rPh>
    <rPh sb="8" eb="10">
      <t>ショウキャク</t>
    </rPh>
    <rPh sb="10" eb="11">
      <t>リツ</t>
    </rPh>
    <rPh sb="12" eb="14">
      <t>ヘイセイ</t>
    </rPh>
    <rPh sb="16" eb="17">
      <t>ネン</t>
    </rPh>
    <rPh sb="17" eb="18">
      <t>ド</t>
    </rPh>
    <rPh sb="19" eb="21">
      <t>ヘイセイ</t>
    </rPh>
    <rPh sb="23" eb="24">
      <t>ネン</t>
    </rPh>
    <rPh sb="24" eb="25">
      <t>ド</t>
    </rPh>
    <rPh sb="29" eb="31">
      <t>ネンネン</t>
    </rPh>
    <rPh sb="31" eb="33">
      <t>ゾウカ</t>
    </rPh>
    <rPh sb="47" eb="49">
      <t>ルイジ</t>
    </rPh>
    <rPh sb="49" eb="51">
      <t>ダンタイ</t>
    </rPh>
    <rPh sb="52" eb="53">
      <t>クラ</t>
    </rPh>
    <rPh sb="55" eb="56">
      <t>ヒク</t>
    </rPh>
    <rPh sb="63" eb="65">
      <t>シセツ</t>
    </rPh>
    <rPh sb="65" eb="66">
      <t>トウ</t>
    </rPh>
    <rPh sb="67" eb="68">
      <t>ホウ</t>
    </rPh>
    <rPh sb="68" eb="69">
      <t>サダム</t>
    </rPh>
    <rPh sb="69" eb="71">
      <t>タイヨウ</t>
    </rPh>
    <rPh sb="71" eb="73">
      <t>ネンスウ</t>
    </rPh>
    <rPh sb="74" eb="75">
      <t>チカ</t>
    </rPh>
    <rPh sb="81" eb="83">
      <t>カンロ</t>
    </rPh>
    <rPh sb="88" eb="90">
      <t>ホウテイ</t>
    </rPh>
    <rPh sb="90" eb="92">
      <t>タイヨウ</t>
    </rPh>
    <rPh sb="92" eb="94">
      <t>ネンスウ</t>
    </rPh>
    <rPh sb="95" eb="96">
      <t>コ</t>
    </rPh>
    <rPh sb="101" eb="103">
      <t>キンネン</t>
    </rPh>
    <rPh sb="103" eb="104">
      <t>デ</t>
    </rPh>
    <rPh sb="119" eb="120">
      <t>フ</t>
    </rPh>
    <rPh sb="125" eb="126">
      <t>カンガ</t>
    </rPh>
    <rPh sb="136" eb="138">
      <t>シセツ</t>
    </rPh>
    <rPh sb="139" eb="141">
      <t>カンロ</t>
    </rPh>
    <rPh sb="144" eb="147">
      <t>ヒツヨウセイ</t>
    </rPh>
    <rPh sb="148" eb="149">
      <t>タカ</t>
    </rPh>
    <rPh sb="153" eb="156">
      <t>ユウセンテキ</t>
    </rPh>
    <rPh sb="157" eb="159">
      <t>コウシン</t>
    </rPh>
    <rPh sb="161" eb="163">
      <t>ケイエイ</t>
    </rPh>
    <rPh sb="164" eb="166">
      <t>シショウ</t>
    </rPh>
    <rPh sb="171" eb="172">
      <t>ツト</t>
    </rPh>
    <rPh sb="176" eb="178">
      <t>ヒツヨウ</t>
    </rPh>
    <phoneticPr fontId="4"/>
  </si>
  <si>
    <t>平成26年に会計基準の見直しがあり、それに伴い経営改善したが、依然として収入に関しては一般会計からの繰入金に依存している部分がある。近年料金改定を行ったため、一般会計繰入金だけでなく、給水収益からの収入増加を見込んでいる。また、会計基準の見直しにより、平成26年度と他年度との比較が難しい部分があった。
老朽化の状況に関しては、施設や管路などの老朽化が進んでいるため、更新すべきものから優先的に行うべきである。そのために長期的な計画を立て、適切な財源確保に努めていく必要があると考える。</t>
    <rPh sb="0" eb="2">
      <t>ヘイセイ</t>
    </rPh>
    <rPh sb="4" eb="5">
      <t>ネン</t>
    </rPh>
    <rPh sb="6" eb="8">
      <t>カイケイ</t>
    </rPh>
    <rPh sb="8" eb="10">
      <t>キジュン</t>
    </rPh>
    <rPh sb="11" eb="13">
      <t>ミナオ</t>
    </rPh>
    <rPh sb="21" eb="22">
      <t>トモナ</t>
    </rPh>
    <rPh sb="23" eb="25">
      <t>ケイエイ</t>
    </rPh>
    <rPh sb="25" eb="27">
      <t>カイゼン</t>
    </rPh>
    <rPh sb="31" eb="33">
      <t>イゼン</t>
    </rPh>
    <rPh sb="36" eb="38">
      <t>シュウニュウ</t>
    </rPh>
    <rPh sb="39" eb="40">
      <t>カン</t>
    </rPh>
    <rPh sb="43" eb="45">
      <t>イッパン</t>
    </rPh>
    <rPh sb="45" eb="47">
      <t>カイケイ</t>
    </rPh>
    <rPh sb="50" eb="52">
      <t>クリイレ</t>
    </rPh>
    <rPh sb="52" eb="53">
      <t>キン</t>
    </rPh>
    <rPh sb="54" eb="56">
      <t>イゾン</t>
    </rPh>
    <rPh sb="60" eb="62">
      <t>ブブン</t>
    </rPh>
    <rPh sb="66" eb="68">
      <t>キンネン</t>
    </rPh>
    <rPh sb="68" eb="70">
      <t>リョウキン</t>
    </rPh>
    <rPh sb="70" eb="72">
      <t>カイテイ</t>
    </rPh>
    <rPh sb="73" eb="74">
      <t>オコナ</t>
    </rPh>
    <rPh sb="79" eb="81">
      <t>イッパン</t>
    </rPh>
    <rPh sb="81" eb="83">
      <t>カイケイ</t>
    </rPh>
    <rPh sb="83" eb="85">
      <t>クリイレ</t>
    </rPh>
    <rPh sb="85" eb="86">
      <t>キン</t>
    </rPh>
    <rPh sb="92" eb="94">
      <t>キュウスイ</t>
    </rPh>
    <rPh sb="94" eb="96">
      <t>シュウエキ</t>
    </rPh>
    <rPh sb="99" eb="101">
      <t>シュウニュウ</t>
    </rPh>
    <rPh sb="101" eb="103">
      <t>ゾウカ</t>
    </rPh>
    <rPh sb="104" eb="106">
      <t>ミコ</t>
    </rPh>
    <rPh sb="114" eb="116">
      <t>カイケイ</t>
    </rPh>
    <rPh sb="116" eb="118">
      <t>キジュン</t>
    </rPh>
    <rPh sb="119" eb="121">
      <t>ミナオ</t>
    </rPh>
    <rPh sb="126" eb="128">
      <t>ヘイセイ</t>
    </rPh>
    <rPh sb="130" eb="131">
      <t>ネン</t>
    </rPh>
    <rPh sb="131" eb="132">
      <t>ド</t>
    </rPh>
    <rPh sb="133" eb="134">
      <t>タ</t>
    </rPh>
    <rPh sb="134" eb="136">
      <t>ネンド</t>
    </rPh>
    <rPh sb="138" eb="140">
      <t>ヒカク</t>
    </rPh>
    <rPh sb="141" eb="142">
      <t>ムズカ</t>
    </rPh>
    <rPh sb="144" eb="146">
      <t>ブブン</t>
    </rPh>
    <rPh sb="152" eb="155">
      <t>ロウキュウカ</t>
    </rPh>
    <rPh sb="156" eb="158">
      <t>ジョウキョウ</t>
    </rPh>
    <rPh sb="159" eb="160">
      <t>カン</t>
    </rPh>
    <rPh sb="164" eb="166">
      <t>シセツ</t>
    </rPh>
    <rPh sb="167" eb="169">
      <t>カンロ</t>
    </rPh>
    <rPh sb="172" eb="175">
      <t>ロウキュウカ</t>
    </rPh>
    <rPh sb="176" eb="177">
      <t>ススム</t>
    </rPh>
    <rPh sb="184" eb="186">
      <t>コウシン</t>
    </rPh>
    <rPh sb="193" eb="196">
      <t>ユウセンテキ</t>
    </rPh>
    <rPh sb="197" eb="198">
      <t>オコナ</t>
    </rPh>
    <rPh sb="210" eb="213">
      <t>チョウキテキ</t>
    </rPh>
    <rPh sb="214" eb="216">
      <t>ケイカク</t>
    </rPh>
    <rPh sb="217" eb="218">
      <t>タ</t>
    </rPh>
    <rPh sb="220" eb="222">
      <t>テキセツ</t>
    </rPh>
    <rPh sb="223" eb="225">
      <t>ザイゲン</t>
    </rPh>
    <rPh sb="225" eb="227">
      <t>カクホ</t>
    </rPh>
    <rPh sb="228" eb="229">
      <t>ツト</t>
    </rPh>
    <rPh sb="233" eb="235">
      <t>ヒツヨウ</t>
    </rPh>
    <rPh sb="239" eb="24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</si>
</sst>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0.3</c:v>
                </c:pt>
                <c:pt idx="1">
                  <c:v>0.28000000000000003</c:v>
                </c:pt>
                <c:pt idx="2">
                  <c:v>0.3</c:v>
                </c:pt>
                <c:pt idx="3">
                  <c:v>0.2</c:v>
                </c:pt>
                <c:pt idx="4">
                  <c:v>0.45</c:v>
                </c:pt>
              </c:numCache>
            </c:numRef>
          </c:val>
        </c:ser>
        <c:dLbls>
          <c:showLegendKey val="0"/>
          <c:showVal val="0"/>
          <c:showCatName val="0"/>
          <c:showSerName val="0"/>
          <c:showPercent val="0"/>
          <c:showBubbleSize val="0"/>
        </c:dLbls>
        <c:gapWidth val="150"/>
        <c:axId val="185007488"/>
        <c:axId val="18500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0.5</c:v>
                </c:pt>
                <c:pt idx="2">
                  <c:v>0.6</c:v>
                </c:pt>
                <c:pt idx="3">
                  <c:v>0.71</c:v>
                </c:pt>
                <c:pt idx="4">
                  <c:v>0.68</c:v>
                </c:pt>
              </c:numCache>
            </c:numRef>
          </c:val>
          <c:smooth val="0"/>
        </c:ser>
        <c:dLbls>
          <c:showLegendKey val="0"/>
          <c:showVal val="0"/>
          <c:showCatName val="0"/>
          <c:showSerName val="0"/>
          <c:showPercent val="0"/>
          <c:showBubbleSize val="0"/>
        </c:dLbls>
        <c:marker val="1"/>
        <c:smooth val="0"/>
        <c:axId val="185007488"/>
        <c:axId val="185006720"/>
      </c:lineChart>
      <c:dateAx>
        <c:axId val="185007488"/>
        <c:scaling>
          <c:orientation val="minMax"/>
        </c:scaling>
        <c:delete val="1"/>
        <c:axPos val="b"/>
        <c:numFmt formatCode="ge" sourceLinked="1"/>
        <c:majorTickMark val="none"/>
        <c:minorTickMark val="none"/>
        <c:tickLblPos val="none"/>
        <c:crossAx val="185006720"/>
        <c:crosses val="autoZero"/>
        <c:auto val="1"/>
        <c:lblOffset val="100"/>
        <c:baseTimeUnit val="years"/>
      </c:dateAx>
      <c:valAx>
        <c:axId val="18500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00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72.94</c:v>
                </c:pt>
                <c:pt idx="1">
                  <c:v>69.540000000000006</c:v>
                </c:pt>
                <c:pt idx="2">
                  <c:v>66.55</c:v>
                </c:pt>
                <c:pt idx="3">
                  <c:v>66.61</c:v>
                </c:pt>
                <c:pt idx="4">
                  <c:v>67.069999999999993</c:v>
                </c:pt>
              </c:numCache>
            </c:numRef>
          </c:val>
        </c:ser>
        <c:dLbls>
          <c:showLegendKey val="0"/>
          <c:showVal val="0"/>
          <c:showCatName val="0"/>
          <c:showSerName val="0"/>
          <c:showPercent val="0"/>
          <c:showBubbleSize val="0"/>
        </c:dLbls>
        <c:gapWidth val="150"/>
        <c:axId val="196668416"/>
        <c:axId val="19669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53.5</c:v>
                </c:pt>
                <c:pt idx="1">
                  <c:v>52.9</c:v>
                </c:pt>
                <c:pt idx="2">
                  <c:v>54.51</c:v>
                </c:pt>
                <c:pt idx="3">
                  <c:v>54.47</c:v>
                </c:pt>
                <c:pt idx="4">
                  <c:v>53.61</c:v>
                </c:pt>
              </c:numCache>
            </c:numRef>
          </c:val>
          <c:smooth val="0"/>
        </c:ser>
        <c:dLbls>
          <c:showLegendKey val="0"/>
          <c:showVal val="0"/>
          <c:showCatName val="0"/>
          <c:showSerName val="0"/>
          <c:showPercent val="0"/>
          <c:showBubbleSize val="0"/>
        </c:dLbls>
        <c:marker val="1"/>
        <c:smooth val="0"/>
        <c:axId val="196668416"/>
        <c:axId val="196691072"/>
      </c:lineChart>
      <c:dateAx>
        <c:axId val="196668416"/>
        <c:scaling>
          <c:orientation val="minMax"/>
        </c:scaling>
        <c:delete val="1"/>
        <c:axPos val="b"/>
        <c:numFmt formatCode="ge" sourceLinked="1"/>
        <c:majorTickMark val="none"/>
        <c:minorTickMark val="none"/>
        <c:tickLblPos val="none"/>
        <c:crossAx val="196691072"/>
        <c:crosses val="autoZero"/>
        <c:auto val="1"/>
        <c:lblOffset val="100"/>
        <c:baseTimeUnit val="years"/>
      </c:dateAx>
      <c:valAx>
        <c:axId val="19669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66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85.84</c:v>
                </c:pt>
                <c:pt idx="1">
                  <c:v>87.28</c:v>
                </c:pt>
                <c:pt idx="2">
                  <c:v>89.12</c:v>
                </c:pt>
                <c:pt idx="3">
                  <c:v>86.16</c:v>
                </c:pt>
                <c:pt idx="4">
                  <c:v>84.55</c:v>
                </c:pt>
              </c:numCache>
            </c:numRef>
          </c:val>
        </c:ser>
        <c:dLbls>
          <c:showLegendKey val="0"/>
          <c:showVal val="0"/>
          <c:showCatName val="0"/>
          <c:showSerName val="0"/>
          <c:showPercent val="0"/>
          <c:showBubbleSize val="0"/>
        </c:dLbls>
        <c:gapWidth val="150"/>
        <c:axId val="196721280"/>
        <c:axId val="19672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82.8</c:v>
                </c:pt>
                <c:pt idx="1">
                  <c:v>81.63</c:v>
                </c:pt>
                <c:pt idx="2">
                  <c:v>81.790000000000006</c:v>
                </c:pt>
                <c:pt idx="3">
                  <c:v>81.459999999999994</c:v>
                </c:pt>
                <c:pt idx="4">
                  <c:v>81.31</c:v>
                </c:pt>
              </c:numCache>
            </c:numRef>
          </c:val>
          <c:smooth val="0"/>
        </c:ser>
        <c:dLbls>
          <c:showLegendKey val="0"/>
          <c:showVal val="0"/>
          <c:showCatName val="0"/>
          <c:showSerName val="0"/>
          <c:showPercent val="0"/>
          <c:showBubbleSize val="0"/>
        </c:dLbls>
        <c:marker val="1"/>
        <c:smooth val="0"/>
        <c:axId val="196721280"/>
        <c:axId val="196723456"/>
      </c:lineChart>
      <c:dateAx>
        <c:axId val="196721280"/>
        <c:scaling>
          <c:orientation val="minMax"/>
        </c:scaling>
        <c:delete val="1"/>
        <c:axPos val="b"/>
        <c:numFmt formatCode="ge" sourceLinked="1"/>
        <c:majorTickMark val="none"/>
        <c:minorTickMark val="none"/>
        <c:tickLblPos val="none"/>
        <c:crossAx val="196723456"/>
        <c:crosses val="autoZero"/>
        <c:auto val="1"/>
        <c:lblOffset val="100"/>
        <c:baseTimeUnit val="years"/>
      </c:dateAx>
      <c:valAx>
        <c:axId val="19672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72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98.3</c:v>
                </c:pt>
                <c:pt idx="1">
                  <c:v>100.65</c:v>
                </c:pt>
                <c:pt idx="2">
                  <c:v>104.68</c:v>
                </c:pt>
                <c:pt idx="3">
                  <c:v>103.41</c:v>
                </c:pt>
                <c:pt idx="4">
                  <c:v>113.52</c:v>
                </c:pt>
              </c:numCache>
            </c:numRef>
          </c:val>
        </c:ser>
        <c:dLbls>
          <c:showLegendKey val="0"/>
          <c:showVal val="0"/>
          <c:showCatName val="0"/>
          <c:showSerName val="0"/>
          <c:showPercent val="0"/>
          <c:showBubbleSize val="0"/>
        </c:dLbls>
        <c:gapWidth val="150"/>
        <c:axId val="184871168"/>
        <c:axId val="18491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111.1</c:v>
                </c:pt>
                <c:pt idx="1">
                  <c:v>109.08</c:v>
                </c:pt>
                <c:pt idx="2">
                  <c:v>108.33</c:v>
                </c:pt>
                <c:pt idx="3">
                  <c:v>107.95</c:v>
                </c:pt>
                <c:pt idx="4">
                  <c:v>109.49</c:v>
                </c:pt>
              </c:numCache>
            </c:numRef>
          </c:val>
          <c:smooth val="0"/>
        </c:ser>
        <c:dLbls>
          <c:showLegendKey val="0"/>
          <c:showVal val="0"/>
          <c:showCatName val="0"/>
          <c:showSerName val="0"/>
          <c:showPercent val="0"/>
          <c:showBubbleSize val="0"/>
        </c:dLbls>
        <c:marker val="1"/>
        <c:smooth val="0"/>
        <c:axId val="184871168"/>
        <c:axId val="184910208"/>
      </c:lineChart>
      <c:dateAx>
        <c:axId val="184871168"/>
        <c:scaling>
          <c:orientation val="minMax"/>
        </c:scaling>
        <c:delete val="1"/>
        <c:axPos val="b"/>
        <c:numFmt formatCode="ge" sourceLinked="1"/>
        <c:majorTickMark val="none"/>
        <c:minorTickMark val="none"/>
        <c:tickLblPos val="none"/>
        <c:crossAx val="184910208"/>
        <c:crosses val="autoZero"/>
        <c:auto val="1"/>
        <c:lblOffset val="100"/>
        <c:baseTimeUnit val="years"/>
      </c:dateAx>
      <c:valAx>
        <c:axId val="184910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487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46.09</c:v>
                </c:pt>
                <c:pt idx="1">
                  <c:v>48.1</c:v>
                </c:pt>
                <c:pt idx="2">
                  <c:v>49.93</c:v>
                </c:pt>
                <c:pt idx="3">
                  <c:v>51.88</c:v>
                </c:pt>
                <c:pt idx="4">
                  <c:v>53.79</c:v>
                </c:pt>
              </c:numCache>
            </c:numRef>
          </c:val>
        </c:ser>
        <c:dLbls>
          <c:showLegendKey val="0"/>
          <c:showVal val="0"/>
          <c:showCatName val="0"/>
          <c:showSerName val="0"/>
          <c:showPercent val="0"/>
          <c:showBubbleSize val="0"/>
        </c:dLbls>
        <c:gapWidth val="150"/>
        <c:axId val="184928128"/>
        <c:axId val="18493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35.71</c:v>
                </c:pt>
                <c:pt idx="1">
                  <c:v>37.25</c:v>
                </c:pt>
                <c:pt idx="2">
                  <c:v>37.799999999999997</c:v>
                </c:pt>
                <c:pt idx="3">
                  <c:v>38.520000000000003</c:v>
                </c:pt>
                <c:pt idx="4">
                  <c:v>46.67</c:v>
                </c:pt>
              </c:numCache>
            </c:numRef>
          </c:val>
          <c:smooth val="0"/>
        </c:ser>
        <c:dLbls>
          <c:showLegendKey val="0"/>
          <c:showVal val="0"/>
          <c:showCatName val="0"/>
          <c:showSerName val="0"/>
          <c:showPercent val="0"/>
          <c:showBubbleSize val="0"/>
        </c:dLbls>
        <c:marker val="1"/>
        <c:smooth val="0"/>
        <c:axId val="184928128"/>
        <c:axId val="184930304"/>
      </c:lineChart>
      <c:dateAx>
        <c:axId val="184928128"/>
        <c:scaling>
          <c:orientation val="minMax"/>
        </c:scaling>
        <c:delete val="1"/>
        <c:axPos val="b"/>
        <c:numFmt formatCode="ge" sourceLinked="1"/>
        <c:majorTickMark val="none"/>
        <c:minorTickMark val="none"/>
        <c:tickLblPos val="none"/>
        <c:crossAx val="184930304"/>
        <c:crosses val="autoZero"/>
        <c:auto val="1"/>
        <c:lblOffset val="100"/>
        <c:baseTimeUnit val="years"/>
      </c:dateAx>
      <c:valAx>
        <c:axId val="18493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92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5111936"/>
        <c:axId val="19512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6.62</c:v>
                </c:pt>
                <c:pt idx="1">
                  <c:v>7.9</c:v>
                </c:pt>
                <c:pt idx="2">
                  <c:v>8.2200000000000006</c:v>
                </c:pt>
                <c:pt idx="3">
                  <c:v>9.43</c:v>
                </c:pt>
                <c:pt idx="4">
                  <c:v>10.029999999999999</c:v>
                </c:pt>
              </c:numCache>
            </c:numRef>
          </c:val>
          <c:smooth val="0"/>
        </c:ser>
        <c:dLbls>
          <c:showLegendKey val="0"/>
          <c:showVal val="0"/>
          <c:showCatName val="0"/>
          <c:showSerName val="0"/>
          <c:showPercent val="0"/>
          <c:showBubbleSize val="0"/>
        </c:dLbls>
        <c:marker val="1"/>
        <c:smooth val="0"/>
        <c:axId val="195111936"/>
        <c:axId val="195126400"/>
      </c:lineChart>
      <c:dateAx>
        <c:axId val="195111936"/>
        <c:scaling>
          <c:orientation val="minMax"/>
        </c:scaling>
        <c:delete val="1"/>
        <c:axPos val="b"/>
        <c:numFmt formatCode="ge" sourceLinked="1"/>
        <c:majorTickMark val="none"/>
        <c:minorTickMark val="none"/>
        <c:tickLblPos val="none"/>
        <c:crossAx val="195126400"/>
        <c:crosses val="autoZero"/>
        <c:auto val="1"/>
        <c:lblOffset val="100"/>
        <c:baseTimeUnit val="years"/>
      </c:dateAx>
      <c:valAx>
        <c:axId val="19512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11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91.27</c:v>
                </c:pt>
                <c:pt idx="1">
                  <c:v>89.87</c:v>
                </c:pt>
                <c:pt idx="2">
                  <c:v>80.739999999999995</c:v>
                </c:pt>
                <c:pt idx="3">
                  <c:v>83.46</c:v>
                </c:pt>
                <c:pt idx="4" formatCode="#,##0.00;&quot;△&quot;#,##0.00">
                  <c:v>0</c:v>
                </c:pt>
              </c:numCache>
            </c:numRef>
          </c:val>
        </c:ser>
        <c:dLbls>
          <c:showLegendKey val="0"/>
          <c:showVal val="0"/>
          <c:showCatName val="0"/>
          <c:showSerName val="0"/>
          <c:showPercent val="0"/>
          <c:showBubbleSize val="0"/>
        </c:dLbls>
        <c:gapWidth val="150"/>
        <c:axId val="196347392"/>
        <c:axId val="19634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17.43</c:v>
                </c:pt>
                <c:pt idx="1">
                  <c:v>16.09</c:v>
                </c:pt>
                <c:pt idx="2">
                  <c:v>15.69</c:v>
                </c:pt>
                <c:pt idx="3">
                  <c:v>13.47</c:v>
                </c:pt>
                <c:pt idx="4">
                  <c:v>9.49</c:v>
                </c:pt>
              </c:numCache>
            </c:numRef>
          </c:val>
          <c:smooth val="0"/>
        </c:ser>
        <c:dLbls>
          <c:showLegendKey val="0"/>
          <c:showVal val="0"/>
          <c:showCatName val="0"/>
          <c:showSerName val="0"/>
          <c:showPercent val="0"/>
          <c:showBubbleSize val="0"/>
        </c:dLbls>
        <c:marker val="1"/>
        <c:smooth val="0"/>
        <c:axId val="196347392"/>
        <c:axId val="196349312"/>
      </c:lineChart>
      <c:dateAx>
        <c:axId val="196347392"/>
        <c:scaling>
          <c:orientation val="minMax"/>
        </c:scaling>
        <c:delete val="1"/>
        <c:axPos val="b"/>
        <c:numFmt formatCode="ge" sourceLinked="1"/>
        <c:majorTickMark val="none"/>
        <c:minorTickMark val="none"/>
        <c:tickLblPos val="none"/>
        <c:crossAx val="196349312"/>
        <c:crosses val="autoZero"/>
        <c:auto val="1"/>
        <c:lblOffset val="100"/>
        <c:baseTimeUnit val="years"/>
      </c:dateAx>
      <c:valAx>
        <c:axId val="196349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634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674.04</c:v>
                </c:pt>
                <c:pt idx="1">
                  <c:v>785.76</c:v>
                </c:pt>
                <c:pt idx="2">
                  <c:v>628.07000000000005</c:v>
                </c:pt>
                <c:pt idx="3">
                  <c:v>2487.29</c:v>
                </c:pt>
                <c:pt idx="4">
                  <c:v>485.88</c:v>
                </c:pt>
              </c:numCache>
            </c:numRef>
          </c:val>
        </c:ser>
        <c:dLbls>
          <c:showLegendKey val="0"/>
          <c:showVal val="0"/>
          <c:showCatName val="0"/>
          <c:showSerName val="0"/>
          <c:showPercent val="0"/>
          <c:showBubbleSize val="0"/>
        </c:dLbls>
        <c:gapWidth val="150"/>
        <c:axId val="196396160"/>
        <c:axId val="19639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1149.75</c:v>
                </c:pt>
                <c:pt idx="1">
                  <c:v>1128.25</c:v>
                </c:pt>
                <c:pt idx="2">
                  <c:v>1159.4100000000001</c:v>
                </c:pt>
                <c:pt idx="3">
                  <c:v>1081.23</c:v>
                </c:pt>
                <c:pt idx="4">
                  <c:v>406.37</c:v>
                </c:pt>
              </c:numCache>
            </c:numRef>
          </c:val>
          <c:smooth val="0"/>
        </c:ser>
        <c:dLbls>
          <c:showLegendKey val="0"/>
          <c:showVal val="0"/>
          <c:showCatName val="0"/>
          <c:showSerName val="0"/>
          <c:showPercent val="0"/>
          <c:showBubbleSize val="0"/>
        </c:dLbls>
        <c:marker val="1"/>
        <c:smooth val="0"/>
        <c:axId val="196396160"/>
        <c:axId val="196398080"/>
      </c:lineChart>
      <c:dateAx>
        <c:axId val="196396160"/>
        <c:scaling>
          <c:orientation val="minMax"/>
        </c:scaling>
        <c:delete val="1"/>
        <c:axPos val="b"/>
        <c:numFmt formatCode="ge" sourceLinked="1"/>
        <c:majorTickMark val="none"/>
        <c:minorTickMark val="none"/>
        <c:tickLblPos val="none"/>
        <c:crossAx val="196398080"/>
        <c:crosses val="autoZero"/>
        <c:auto val="1"/>
        <c:lblOffset val="100"/>
        <c:baseTimeUnit val="years"/>
      </c:dateAx>
      <c:valAx>
        <c:axId val="196398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639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599.82000000000005</c:v>
                </c:pt>
                <c:pt idx="1">
                  <c:v>568.04999999999995</c:v>
                </c:pt>
                <c:pt idx="2">
                  <c:v>532.67999999999995</c:v>
                </c:pt>
                <c:pt idx="3">
                  <c:v>519.74</c:v>
                </c:pt>
                <c:pt idx="4">
                  <c:v>488.05</c:v>
                </c:pt>
              </c:numCache>
            </c:numRef>
          </c:val>
        </c:ser>
        <c:dLbls>
          <c:showLegendKey val="0"/>
          <c:showVal val="0"/>
          <c:showCatName val="0"/>
          <c:showSerName val="0"/>
          <c:showPercent val="0"/>
          <c:showBubbleSize val="0"/>
        </c:dLbls>
        <c:gapWidth val="150"/>
        <c:axId val="196559616"/>
        <c:axId val="19656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462.52</c:v>
                </c:pt>
                <c:pt idx="1">
                  <c:v>474.06</c:v>
                </c:pt>
                <c:pt idx="2">
                  <c:v>458</c:v>
                </c:pt>
                <c:pt idx="3">
                  <c:v>443.13</c:v>
                </c:pt>
                <c:pt idx="4">
                  <c:v>442.54</c:v>
                </c:pt>
              </c:numCache>
            </c:numRef>
          </c:val>
          <c:smooth val="0"/>
        </c:ser>
        <c:dLbls>
          <c:showLegendKey val="0"/>
          <c:showVal val="0"/>
          <c:showCatName val="0"/>
          <c:showSerName val="0"/>
          <c:showPercent val="0"/>
          <c:showBubbleSize val="0"/>
        </c:dLbls>
        <c:marker val="1"/>
        <c:smooth val="0"/>
        <c:axId val="196559616"/>
        <c:axId val="196561536"/>
      </c:lineChart>
      <c:dateAx>
        <c:axId val="196559616"/>
        <c:scaling>
          <c:orientation val="minMax"/>
        </c:scaling>
        <c:delete val="1"/>
        <c:axPos val="b"/>
        <c:numFmt formatCode="ge" sourceLinked="1"/>
        <c:majorTickMark val="none"/>
        <c:minorTickMark val="none"/>
        <c:tickLblPos val="none"/>
        <c:crossAx val="196561536"/>
        <c:crosses val="autoZero"/>
        <c:auto val="1"/>
        <c:lblOffset val="100"/>
        <c:baseTimeUnit val="years"/>
      </c:dateAx>
      <c:valAx>
        <c:axId val="196561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655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68.98</c:v>
                </c:pt>
                <c:pt idx="1">
                  <c:v>70.319999999999993</c:v>
                </c:pt>
                <c:pt idx="2">
                  <c:v>71.73</c:v>
                </c:pt>
                <c:pt idx="3">
                  <c:v>72.680000000000007</c:v>
                </c:pt>
                <c:pt idx="4">
                  <c:v>82.39</c:v>
                </c:pt>
              </c:numCache>
            </c:numRef>
          </c:val>
        </c:ser>
        <c:dLbls>
          <c:showLegendKey val="0"/>
          <c:showVal val="0"/>
          <c:showCatName val="0"/>
          <c:showSerName val="0"/>
          <c:showPercent val="0"/>
          <c:showBubbleSize val="0"/>
        </c:dLbls>
        <c:gapWidth val="150"/>
        <c:axId val="196608000"/>
        <c:axId val="19660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99.71</c:v>
                </c:pt>
                <c:pt idx="1">
                  <c:v>96.62</c:v>
                </c:pt>
                <c:pt idx="2">
                  <c:v>96.27</c:v>
                </c:pt>
                <c:pt idx="3">
                  <c:v>95.4</c:v>
                </c:pt>
                <c:pt idx="4">
                  <c:v>98.6</c:v>
                </c:pt>
              </c:numCache>
            </c:numRef>
          </c:val>
          <c:smooth val="0"/>
        </c:ser>
        <c:dLbls>
          <c:showLegendKey val="0"/>
          <c:showVal val="0"/>
          <c:showCatName val="0"/>
          <c:showSerName val="0"/>
          <c:showPercent val="0"/>
          <c:showBubbleSize val="0"/>
        </c:dLbls>
        <c:marker val="1"/>
        <c:smooth val="0"/>
        <c:axId val="196608000"/>
        <c:axId val="196609920"/>
      </c:lineChart>
      <c:dateAx>
        <c:axId val="196608000"/>
        <c:scaling>
          <c:orientation val="minMax"/>
        </c:scaling>
        <c:delete val="1"/>
        <c:axPos val="b"/>
        <c:numFmt formatCode="ge" sourceLinked="1"/>
        <c:majorTickMark val="none"/>
        <c:minorTickMark val="none"/>
        <c:tickLblPos val="none"/>
        <c:crossAx val="196609920"/>
        <c:crosses val="autoZero"/>
        <c:auto val="1"/>
        <c:lblOffset val="100"/>
        <c:baseTimeUnit val="years"/>
      </c:dateAx>
      <c:valAx>
        <c:axId val="19660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60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166.12</c:v>
                </c:pt>
                <c:pt idx="1">
                  <c:v>168.02</c:v>
                </c:pt>
                <c:pt idx="2">
                  <c:v>170.35</c:v>
                </c:pt>
                <c:pt idx="3">
                  <c:v>167.28</c:v>
                </c:pt>
                <c:pt idx="4">
                  <c:v>148.55000000000001</c:v>
                </c:pt>
              </c:numCache>
            </c:numRef>
          </c:val>
        </c:ser>
        <c:dLbls>
          <c:showLegendKey val="0"/>
          <c:showVal val="0"/>
          <c:showCatName val="0"/>
          <c:showSerName val="0"/>
          <c:showPercent val="0"/>
          <c:showBubbleSize val="0"/>
        </c:dLbls>
        <c:gapWidth val="150"/>
        <c:axId val="196644224"/>
        <c:axId val="19665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176.84</c:v>
                </c:pt>
                <c:pt idx="1">
                  <c:v>184.53</c:v>
                </c:pt>
                <c:pt idx="2">
                  <c:v>186.94</c:v>
                </c:pt>
                <c:pt idx="3">
                  <c:v>186.15</c:v>
                </c:pt>
                <c:pt idx="4">
                  <c:v>181.67</c:v>
                </c:pt>
              </c:numCache>
            </c:numRef>
          </c:val>
          <c:smooth val="0"/>
        </c:ser>
        <c:dLbls>
          <c:showLegendKey val="0"/>
          <c:showVal val="0"/>
          <c:showCatName val="0"/>
          <c:showSerName val="0"/>
          <c:showPercent val="0"/>
          <c:showBubbleSize val="0"/>
        </c:dLbls>
        <c:marker val="1"/>
        <c:smooth val="0"/>
        <c:axId val="196644224"/>
        <c:axId val="196654592"/>
      </c:lineChart>
      <c:dateAx>
        <c:axId val="196644224"/>
        <c:scaling>
          <c:orientation val="minMax"/>
        </c:scaling>
        <c:delete val="1"/>
        <c:axPos val="b"/>
        <c:numFmt formatCode="ge" sourceLinked="1"/>
        <c:majorTickMark val="none"/>
        <c:minorTickMark val="none"/>
        <c:tickLblPos val="none"/>
        <c:crossAx val="196654592"/>
        <c:crosses val="autoZero"/>
        <c:auto val="1"/>
        <c:lblOffset val="100"/>
        <c:baseTimeUnit val="years"/>
      </c:dateAx>
      <c:valAx>
        <c:axId val="19665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64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6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埼玉県　美里町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A7</v>
      </c>
      <c r="AA8" s="72"/>
      <c r="AB8" s="72"/>
      <c r="AC8" s="72"/>
      <c r="AD8" s="72"/>
      <c r="AE8" s="72"/>
      <c r="AF8" s="72"/>
      <c r="AG8" s="73"/>
      <c r="AH8" s="3"/>
      <c r="AI8" s="74">
        <f>データ!Q6</f>
        <v>11589</v>
      </c>
      <c r="AJ8" s="75"/>
      <c r="AK8" s="75"/>
      <c r="AL8" s="75"/>
      <c r="AM8" s="75"/>
      <c r="AN8" s="75"/>
      <c r="AO8" s="75"/>
      <c r="AP8" s="76"/>
      <c r="AQ8" s="57">
        <f>データ!R6</f>
        <v>33.409999999999997</v>
      </c>
      <c r="AR8" s="57"/>
      <c r="AS8" s="57"/>
      <c r="AT8" s="57"/>
      <c r="AU8" s="57"/>
      <c r="AV8" s="57"/>
      <c r="AW8" s="57"/>
      <c r="AX8" s="57"/>
      <c r="AY8" s="57">
        <f>データ!S6</f>
        <v>346.87</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64.69</v>
      </c>
      <c r="K10" s="57"/>
      <c r="L10" s="57"/>
      <c r="M10" s="57"/>
      <c r="N10" s="57"/>
      <c r="O10" s="57"/>
      <c r="P10" s="57"/>
      <c r="Q10" s="57"/>
      <c r="R10" s="57">
        <f>データ!O6</f>
        <v>99.59</v>
      </c>
      <c r="S10" s="57"/>
      <c r="T10" s="57"/>
      <c r="U10" s="57"/>
      <c r="V10" s="57"/>
      <c r="W10" s="57"/>
      <c r="X10" s="57"/>
      <c r="Y10" s="57"/>
      <c r="Z10" s="65">
        <f>データ!P6</f>
        <v>2225</v>
      </c>
      <c r="AA10" s="65"/>
      <c r="AB10" s="65"/>
      <c r="AC10" s="65"/>
      <c r="AD10" s="65"/>
      <c r="AE10" s="65"/>
      <c r="AF10" s="65"/>
      <c r="AG10" s="65"/>
      <c r="AH10" s="2"/>
      <c r="AI10" s="65">
        <f>データ!T6</f>
        <v>11486</v>
      </c>
      <c r="AJ10" s="65"/>
      <c r="AK10" s="65"/>
      <c r="AL10" s="65"/>
      <c r="AM10" s="65"/>
      <c r="AN10" s="65"/>
      <c r="AO10" s="65"/>
      <c r="AP10" s="65"/>
      <c r="AQ10" s="57">
        <f>データ!U6</f>
        <v>32.840000000000003</v>
      </c>
      <c r="AR10" s="57"/>
      <c r="AS10" s="57"/>
      <c r="AT10" s="57"/>
      <c r="AU10" s="57"/>
      <c r="AV10" s="57"/>
      <c r="AW10" s="57"/>
      <c r="AX10" s="57"/>
      <c r="AY10" s="57">
        <f>データ!V6</f>
        <v>349.76</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113816</v>
      </c>
      <c r="D6" s="31">
        <f t="shared" si="3"/>
        <v>46</v>
      </c>
      <c r="E6" s="31">
        <f t="shared" si="3"/>
        <v>1</v>
      </c>
      <c r="F6" s="31">
        <f t="shared" si="3"/>
        <v>0</v>
      </c>
      <c r="G6" s="31">
        <f t="shared" si="3"/>
        <v>1</v>
      </c>
      <c r="H6" s="31" t="str">
        <f t="shared" si="3"/>
        <v>埼玉県　美里町</v>
      </c>
      <c r="I6" s="31" t="str">
        <f t="shared" si="3"/>
        <v>法適用</v>
      </c>
      <c r="J6" s="31" t="str">
        <f t="shared" si="3"/>
        <v>水道事業</v>
      </c>
      <c r="K6" s="31" t="str">
        <f t="shared" si="3"/>
        <v>末端給水事業</v>
      </c>
      <c r="L6" s="31" t="str">
        <f t="shared" si="3"/>
        <v>A7</v>
      </c>
      <c r="M6" s="32" t="str">
        <f t="shared" si="3"/>
        <v>-</v>
      </c>
      <c r="N6" s="32">
        <f t="shared" si="3"/>
        <v>64.69</v>
      </c>
      <c r="O6" s="32">
        <f t="shared" si="3"/>
        <v>99.59</v>
      </c>
      <c r="P6" s="32">
        <f t="shared" si="3"/>
        <v>2225</v>
      </c>
      <c r="Q6" s="32">
        <f t="shared" si="3"/>
        <v>11589</v>
      </c>
      <c r="R6" s="32">
        <f t="shared" si="3"/>
        <v>33.409999999999997</v>
      </c>
      <c r="S6" s="32">
        <f t="shared" si="3"/>
        <v>346.87</v>
      </c>
      <c r="T6" s="32">
        <f t="shared" si="3"/>
        <v>11486</v>
      </c>
      <c r="U6" s="32">
        <f t="shared" si="3"/>
        <v>32.840000000000003</v>
      </c>
      <c r="V6" s="32">
        <f t="shared" si="3"/>
        <v>349.76</v>
      </c>
      <c r="W6" s="33">
        <f>IF(W7="",NA(),W7)</f>
        <v>98.3</v>
      </c>
      <c r="X6" s="33">
        <f t="shared" ref="X6:AF6" si="4">IF(X7="",NA(),X7)</f>
        <v>100.65</v>
      </c>
      <c r="Y6" s="33">
        <f t="shared" si="4"/>
        <v>104.68</v>
      </c>
      <c r="Z6" s="33">
        <f t="shared" si="4"/>
        <v>103.41</v>
      </c>
      <c r="AA6" s="33">
        <f t="shared" si="4"/>
        <v>113.52</v>
      </c>
      <c r="AB6" s="33">
        <f t="shared" si="4"/>
        <v>111.1</v>
      </c>
      <c r="AC6" s="33">
        <f t="shared" si="4"/>
        <v>109.08</v>
      </c>
      <c r="AD6" s="33">
        <f t="shared" si="4"/>
        <v>108.33</v>
      </c>
      <c r="AE6" s="33">
        <f t="shared" si="4"/>
        <v>107.95</v>
      </c>
      <c r="AF6" s="33">
        <f t="shared" si="4"/>
        <v>109.49</v>
      </c>
      <c r="AG6" s="32" t="str">
        <f>IF(AG7="","",IF(AG7="-","【-】","【"&amp;SUBSTITUTE(TEXT(AG7,"#,##0.00"),"-","△")&amp;"】"))</f>
        <v>【113.03】</v>
      </c>
      <c r="AH6" s="33">
        <f>IF(AH7="",NA(),AH7)</f>
        <v>91.27</v>
      </c>
      <c r="AI6" s="33">
        <f t="shared" ref="AI6:AQ6" si="5">IF(AI7="",NA(),AI7)</f>
        <v>89.87</v>
      </c>
      <c r="AJ6" s="33">
        <f t="shared" si="5"/>
        <v>80.739999999999995</v>
      </c>
      <c r="AK6" s="33">
        <f t="shared" si="5"/>
        <v>83.46</v>
      </c>
      <c r="AL6" s="32">
        <f t="shared" si="5"/>
        <v>0</v>
      </c>
      <c r="AM6" s="33">
        <f t="shared" si="5"/>
        <v>17.43</v>
      </c>
      <c r="AN6" s="33">
        <f t="shared" si="5"/>
        <v>16.09</v>
      </c>
      <c r="AO6" s="33">
        <f t="shared" si="5"/>
        <v>15.69</v>
      </c>
      <c r="AP6" s="33">
        <f t="shared" si="5"/>
        <v>13.47</v>
      </c>
      <c r="AQ6" s="33">
        <f t="shared" si="5"/>
        <v>9.49</v>
      </c>
      <c r="AR6" s="32" t="str">
        <f>IF(AR7="","",IF(AR7="-","【-】","【"&amp;SUBSTITUTE(TEXT(AR7,"#,##0.00"),"-","△")&amp;"】"))</f>
        <v>【0.81】</v>
      </c>
      <c r="AS6" s="33">
        <f>IF(AS7="",NA(),AS7)</f>
        <v>674.04</v>
      </c>
      <c r="AT6" s="33">
        <f t="shared" ref="AT6:BB6" si="6">IF(AT7="",NA(),AT7)</f>
        <v>785.76</v>
      </c>
      <c r="AU6" s="33">
        <f t="shared" si="6"/>
        <v>628.07000000000005</v>
      </c>
      <c r="AV6" s="33">
        <f t="shared" si="6"/>
        <v>2487.29</v>
      </c>
      <c r="AW6" s="33">
        <f t="shared" si="6"/>
        <v>485.88</v>
      </c>
      <c r="AX6" s="33">
        <f t="shared" si="6"/>
        <v>1149.75</v>
      </c>
      <c r="AY6" s="33">
        <f t="shared" si="6"/>
        <v>1128.25</v>
      </c>
      <c r="AZ6" s="33">
        <f t="shared" si="6"/>
        <v>1159.4100000000001</v>
      </c>
      <c r="BA6" s="33">
        <f t="shared" si="6"/>
        <v>1081.23</v>
      </c>
      <c r="BB6" s="33">
        <f t="shared" si="6"/>
        <v>406.37</v>
      </c>
      <c r="BC6" s="32" t="str">
        <f>IF(BC7="","",IF(BC7="-","【-】","【"&amp;SUBSTITUTE(TEXT(BC7,"#,##0.00"),"-","△")&amp;"】"))</f>
        <v>【264.16】</v>
      </c>
      <c r="BD6" s="33">
        <f>IF(BD7="",NA(),BD7)</f>
        <v>599.82000000000005</v>
      </c>
      <c r="BE6" s="33">
        <f t="shared" ref="BE6:BM6" si="7">IF(BE7="",NA(),BE7)</f>
        <v>568.04999999999995</v>
      </c>
      <c r="BF6" s="33">
        <f t="shared" si="7"/>
        <v>532.67999999999995</v>
      </c>
      <c r="BG6" s="33">
        <f t="shared" si="7"/>
        <v>519.74</v>
      </c>
      <c r="BH6" s="33">
        <f t="shared" si="7"/>
        <v>488.05</v>
      </c>
      <c r="BI6" s="33">
        <f t="shared" si="7"/>
        <v>462.52</v>
      </c>
      <c r="BJ6" s="33">
        <f t="shared" si="7"/>
        <v>474.06</v>
      </c>
      <c r="BK6" s="33">
        <f t="shared" si="7"/>
        <v>458</v>
      </c>
      <c r="BL6" s="33">
        <f t="shared" si="7"/>
        <v>443.13</v>
      </c>
      <c r="BM6" s="33">
        <f t="shared" si="7"/>
        <v>442.54</v>
      </c>
      <c r="BN6" s="32" t="str">
        <f>IF(BN7="","",IF(BN7="-","【-】","【"&amp;SUBSTITUTE(TEXT(BN7,"#,##0.00"),"-","△")&amp;"】"))</f>
        <v>【283.72】</v>
      </c>
      <c r="BO6" s="33">
        <f>IF(BO7="",NA(),BO7)</f>
        <v>68.98</v>
      </c>
      <c r="BP6" s="33">
        <f t="shared" ref="BP6:BX6" si="8">IF(BP7="",NA(),BP7)</f>
        <v>70.319999999999993</v>
      </c>
      <c r="BQ6" s="33">
        <f t="shared" si="8"/>
        <v>71.73</v>
      </c>
      <c r="BR6" s="33">
        <f t="shared" si="8"/>
        <v>72.680000000000007</v>
      </c>
      <c r="BS6" s="33">
        <f t="shared" si="8"/>
        <v>82.39</v>
      </c>
      <c r="BT6" s="33">
        <f t="shared" si="8"/>
        <v>99.71</v>
      </c>
      <c r="BU6" s="33">
        <f t="shared" si="8"/>
        <v>96.62</v>
      </c>
      <c r="BV6" s="33">
        <f t="shared" si="8"/>
        <v>96.27</v>
      </c>
      <c r="BW6" s="33">
        <f t="shared" si="8"/>
        <v>95.4</v>
      </c>
      <c r="BX6" s="33">
        <f t="shared" si="8"/>
        <v>98.6</v>
      </c>
      <c r="BY6" s="32" t="str">
        <f>IF(BY7="","",IF(BY7="-","【-】","【"&amp;SUBSTITUTE(TEXT(BY7,"#,##0.00"),"-","△")&amp;"】"))</f>
        <v>【104.60】</v>
      </c>
      <c r="BZ6" s="33">
        <f>IF(BZ7="",NA(),BZ7)</f>
        <v>166.12</v>
      </c>
      <c r="CA6" s="33">
        <f t="shared" ref="CA6:CI6" si="9">IF(CA7="",NA(),CA7)</f>
        <v>168.02</v>
      </c>
      <c r="CB6" s="33">
        <f t="shared" si="9"/>
        <v>170.35</v>
      </c>
      <c r="CC6" s="33">
        <f t="shared" si="9"/>
        <v>167.28</v>
      </c>
      <c r="CD6" s="33">
        <f t="shared" si="9"/>
        <v>148.55000000000001</v>
      </c>
      <c r="CE6" s="33">
        <f t="shared" si="9"/>
        <v>176.84</v>
      </c>
      <c r="CF6" s="33">
        <f t="shared" si="9"/>
        <v>184.53</v>
      </c>
      <c r="CG6" s="33">
        <f t="shared" si="9"/>
        <v>186.94</v>
      </c>
      <c r="CH6" s="33">
        <f t="shared" si="9"/>
        <v>186.15</v>
      </c>
      <c r="CI6" s="33">
        <f t="shared" si="9"/>
        <v>181.67</v>
      </c>
      <c r="CJ6" s="32" t="str">
        <f>IF(CJ7="","",IF(CJ7="-","【-】","【"&amp;SUBSTITUTE(TEXT(CJ7,"#,##0.00"),"-","△")&amp;"】"))</f>
        <v>【164.21】</v>
      </c>
      <c r="CK6" s="33">
        <f>IF(CK7="",NA(),CK7)</f>
        <v>72.94</v>
      </c>
      <c r="CL6" s="33">
        <f t="shared" ref="CL6:CT6" si="10">IF(CL7="",NA(),CL7)</f>
        <v>69.540000000000006</v>
      </c>
      <c r="CM6" s="33">
        <f t="shared" si="10"/>
        <v>66.55</v>
      </c>
      <c r="CN6" s="33">
        <f t="shared" si="10"/>
        <v>66.61</v>
      </c>
      <c r="CO6" s="33">
        <f t="shared" si="10"/>
        <v>67.069999999999993</v>
      </c>
      <c r="CP6" s="33">
        <f t="shared" si="10"/>
        <v>53.5</v>
      </c>
      <c r="CQ6" s="33">
        <f t="shared" si="10"/>
        <v>52.9</v>
      </c>
      <c r="CR6" s="33">
        <f t="shared" si="10"/>
        <v>54.51</v>
      </c>
      <c r="CS6" s="33">
        <f t="shared" si="10"/>
        <v>54.47</v>
      </c>
      <c r="CT6" s="33">
        <f t="shared" si="10"/>
        <v>53.61</v>
      </c>
      <c r="CU6" s="32" t="str">
        <f>IF(CU7="","",IF(CU7="-","【-】","【"&amp;SUBSTITUTE(TEXT(CU7,"#,##0.00"),"-","△")&amp;"】"))</f>
        <v>【59.80】</v>
      </c>
      <c r="CV6" s="33">
        <f>IF(CV7="",NA(),CV7)</f>
        <v>85.84</v>
      </c>
      <c r="CW6" s="33">
        <f t="shared" ref="CW6:DE6" si="11">IF(CW7="",NA(),CW7)</f>
        <v>87.28</v>
      </c>
      <c r="CX6" s="33">
        <f t="shared" si="11"/>
        <v>89.12</v>
      </c>
      <c r="CY6" s="33">
        <f t="shared" si="11"/>
        <v>86.16</v>
      </c>
      <c r="CZ6" s="33">
        <f t="shared" si="11"/>
        <v>84.55</v>
      </c>
      <c r="DA6" s="33">
        <f t="shared" si="11"/>
        <v>82.8</v>
      </c>
      <c r="DB6" s="33">
        <f t="shared" si="11"/>
        <v>81.63</v>
      </c>
      <c r="DC6" s="33">
        <f t="shared" si="11"/>
        <v>81.790000000000006</v>
      </c>
      <c r="DD6" s="33">
        <f t="shared" si="11"/>
        <v>81.459999999999994</v>
      </c>
      <c r="DE6" s="33">
        <f t="shared" si="11"/>
        <v>81.31</v>
      </c>
      <c r="DF6" s="32" t="str">
        <f>IF(DF7="","",IF(DF7="-","【-】","【"&amp;SUBSTITUTE(TEXT(DF7,"#,##0.00"),"-","△")&amp;"】"))</f>
        <v>【89.78】</v>
      </c>
      <c r="DG6" s="33">
        <f>IF(DG7="",NA(),DG7)</f>
        <v>46.09</v>
      </c>
      <c r="DH6" s="33">
        <f t="shared" ref="DH6:DP6" si="12">IF(DH7="",NA(),DH7)</f>
        <v>48.1</v>
      </c>
      <c r="DI6" s="33">
        <f t="shared" si="12"/>
        <v>49.93</v>
      </c>
      <c r="DJ6" s="33">
        <f t="shared" si="12"/>
        <v>51.88</v>
      </c>
      <c r="DK6" s="33">
        <f t="shared" si="12"/>
        <v>53.79</v>
      </c>
      <c r="DL6" s="33">
        <f t="shared" si="12"/>
        <v>35.71</v>
      </c>
      <c r="DM6" s="33">
        <f t="shared" si="12"/>
        <v>37.25</v>
      </c>
      <c r="DN6" s="33">
        <f t="shared" si="12"/>
        <v>37.799999999999997</v>
      </c>
      <c r="DO6" s="33">
        <f t="shared" si="12"/>
        <v>38.520000000000003</v>
      </c>
      <c r="DP6" s="33">
        <f t="shared" si="12"/>
        <v>46.67</v>
      </c>
      <c r="DQ6" s="32" t="str">
        <f>IF(DQ7="","",IF(DQ7="-","【-】","【"&amp;SUBSTITUTE(TEXT(DQ7,"#,##0.00"),"-","△")&amp;"】"))</f>
        <v>【46.31】</v>
      </c>
      <c r="DR6" s="32">
        <f>IF(DR7="",NA(),DR7)</f>
        <v>0</v>
      </c>
      <c r="DS6" s="32">
        <f t="shared" ref="DS6:EA6" si="13">IF(DS7="",NA(),DS7)</f>
        <v>0</v>
      </c>
      <c r="DT6" s="32">
        <f t="shared" si="13"/>
        <v>0</v>
      </c>
      <c r="DU6" s="32">
        <f t="shared" si="13"/>
        <v>0</v>
      </c>
      <c r="DV6" s="32">
        <f t="shared" si="13"/>
        <v>0</v>
      </c>
      <c r="DW6" s="33">
        <f t="shared" si="13"/>
        <v>6.62</v>
      </c>
      <c r="DX6" s="33">
        <f t="shared" si="13"/>
        <v>7.9</v>
      </c>
      <c r="DY6" s="33">
        <f t="shared" si="13"/>
        <v>8.2200000000000006</v>
      </c>
      <c r="DZ6" s="33">
        <f t="shared" si="13"/>
        <v>9.43</v>
      </c>
      <c r="EA6" s="33">
        <f t="shared" si="13"/>
        <v>10.029999999999999</v>
      </c>
      <c r="EB6" s="32" t="str">
        <f>IF(EB7="","",IF(EB7="-","【-】","【"&amp;SUBSTITUTE(TEXT(EB7,"#,##0.00"),"-","△")&amp;"】"))</f>
        <v>【12.42】</v>
      </c>
      <c r="EC6" s="33">
        <f>IF(EC7="",NA(),EC7)</f>
        <v>0.3</v>
      </c>
      <c r="ED6" s="33">
        <f t="shared" ref="ED6:EL6" si="14">IF(ED7="",NA(),ED7)</f>
        <v>0.28000000000000003</v>
      </c>
      <c r="EE6" s="33">
        <f t="shared" si="14"/>
        <v>0.3</v>
      </c>
      <c r="EF6" s="33">
        <f t="shared" si="14"/>
        <v>0.2</v>
      </c>
      <c r="EG6" s="33">
        <f t="shared" si="14"/>
        <v>0.45</v>
      </c>
      <c r="EH6" s="33">
        <f t="shared" si="14"/>
        <v>0.61</v>
      </c>
      <c r="EI6" s="33">
        <f t="shared" si="14"/>
        <v>0.5</v>
      </c>
      <c r="EJ6" s="33">
        <f t="shared" si="14"/>
        <v>0.6</v>
      </c>
      <c r="EK6" s="33">
        <f t="shared" si="14"/>
        <v>0.71</v>
      </c>
      <c r="EL6" s="33">
        <f t="shared" si="14"/>
        <v>0.68</v>
      </c>
      <c r="EM6" s="32" t="str">
        <f>IF(EM7="","",IF(EM7="-","【-】","【"&amp;SUBSTITUTE(TEXT(EM7,"#,##0.00"),"-","△")&amp;"】"))</f>
        <v>【0.78】</v>
      </c>
    </row>
    <row r="7" spans="1:143" s="34" customFormat="1">
      <c r="A7" s="26"/>
      <c r="B7" s="35">
        <v>2014</v>
      </c>
      <c r="C7" s="35">
        <v>113816</v>
      </c>
      <c r="D7" s="35">
        <v>46</v>
      </c>
      <c r="E7" s="35">
        <v>1</v>
      </c>
      <c r="F7" s="35">
        <v>0</v>
      </c>
      <c r="G7" s="35">
        <v>1</v>
      </c>
      <c r="H7" s="35" t="s">
        <v>93</v>
      </c>
      <c r="I7" s="35" t="s">
        <v>94</v>
      </c>
      <c r="J7" s="35" t="s">
        <v>95</v>
      </c>
      <c r="K7" s="35" t="s">
        <v>96</v>
      </c>
      <c r="L7" s="35" t="s">
        <v>97</v>
      </c>
      <c r="M7" s="36" t="s">
        <v>98</v>
      </c>
      <c r="N7" s="36">
        <v>64.69</v>
      </c>
      <c r="O7" s="36">
        <v>99.59</v>
      </c>
      <c r="P7" s="36">
        <v>2225</v>
      </c>
      <c r="Q7" s="36">
        <v>11589</v>
      </c>
      <c r="R7" s="36">
        <v>33.409999999999997</v>
      </c>
      <c r="S7" s="36">
        <v>346.87</v>
      </c>
      <c r="T7" s="36">
        <v>11486</v>
      </c>
      <c r="U7" s="36">
        <v>32.840000000000003</v>
      </c>
      <c r="V7" s="36">
        <v>349.76</v>
      </c>
      <c r="W7" s="36">
        <v>98.3</v>
      </c>
      <c r="X7" s="36">
        <v>100.65</v>
      </c>
      <c r="Y7" s="36">
        <v>104.68</v>
      </c>
      <c r="Z7" s="36">
        <v>103.41</v>
      </c>
      <c r="AA7" s="36">
        <v>113.52</v>
      </c>
      <c r="AB7" s="36">
        <v>111.1</v>
      </c>
      <c r="AC7" s="36">
        <v>109.08</v>
      </c>
      <c r="AD7" s="36">
        <v>108.33</v>
      </c>
      <c r="AE7" s="36">
        <v>107.95</v>
      </c>
      <c r="AF7" s="36">
        <v>109.49</v>
      </c>
      <c r="AG7" s="36">
        <v>113.03</v>
      </c>
      <c r="AH7" s="36">
        <v>91.27</v>
      </c>
      <c r="AI7" s="36">
        <v>89.87</v>
      </c>
      <c r="AJ7" s="36">
        <v>80.739999999999995</v>
      </c>
      <c r="AK7" s="36">
        <v>83.46</v>
      </c>
      <c r="AL7" s="36">
        <v>0</v>
      </c>
      <c r="AM7" s="36">
        <v>17.43</v>
      </c>
      <c r="AN7" s="36">
        <v>16.09</v>
      </c>
      <c r="AO7" s="36">
        <v>15.69</v>
      </c>
      <c r="AP7" s="36">
        <v>13.47</v>
      </c>
      <c r="AQ7" s="36">
        <v>9.49</v>
      </c>
      <c r="AR7" s="36">
        <v>0.81</v>
      </c>
      <c r="AS7" s="36">
        <v>674.04</v>
      </c>
      <c r="AT7" s="36">
        <v>785.76</v>
      </c>
      <c r="AU7" s="36">
        <v>628.07000000000005</v>
      </c>
      <c r="AV7" s="36">
        <v>2487.29</v>
      </c>
      <c r="AW7" s="36">
        <v>485.88</v>
      </c>
      <c r="AX7" s="36">
        <v>1149.75</v>
      </c>
      <c r="AY7" s="36">
        <v>1128.25</v>
      </c>
      <c r="AZ7" s="36">
        <v>1159.4100000000001</v>
      </c>
      <c r="BA7" s="36">
        <v>1081.23</v>
      </c>
      <c r="BB7" s="36">
        <v>406.37</v>
      </c>
      <c r="BC7" s="36">
        <v>264.16000000000003</v>
      </c>
      <c r="BD7" s="36">
        <v>599.82000000000005</v>
      </c>
      <c r="BE7" s="36">
        <v>568.04999999999995</v>
      </c>
      <c r="BF7" s="36">
        <v>532.67999999999995</v>
      </c>
      <c r="BG7" s="36">
        <v>519.74</v>
      </c>
      <c r="BH7" s="36">
        <v>488.05</v>
      </c>
      <c r="BI7" s="36">
        <v>462.52</v>
      </c>
      <c r="BJ7" s="36">
        <v>474.06</v>
      </c>
      <c r="BK7" s="36">
        <v>458</v>
      </c>
      <c r="BL7" s="36">
        <v>443.13</v>
      </c>
      <c r="BM7" s="36">
        <v>442.54</v>
      </c>
      <c r="BN7" s="36">
        <v>283.72000000000003</v>
      </c>
      <c r="BO7" s="36">
        <v>68.98</v>
      </c>
      <c r="BP7" s="36">
        <v>70.319999999999993</v>
      </c>
      <c r="BQ7" s="36">
        <v>71.73</v>
      </c>
      <c r="BR7" s="36">
        <v>72.680000000000007</v>
      </c>
      <c r="BS7" s="36">
        <v>82.39</v>
      </c>
      <c r="BT7" s="36">
        <v>99.71</v>
      </c>
      <c r="BU7" s="36">
        <v>96.62</v>
      </c>
      <c r="BV7" s="36">
        <v>96.27</v>
      </c>
      <c r="BW7" s="36">
        <v>95.4</v>
      </c>
      <c r="BX7" s="36">
        <v>98.6</v>
      </c>
      <c r="BY7" s="36">
        <v>104.6</v>
      </c>
      <c r="BZ7" s="36">
        <v>166.12</v>
      </c>
      <c r="CA7" s="36">
        <v>168.02</v>
      </c>
      <c r="CB7" s="36">
        <v>170.35</v>
      </c>
      <c r="CC7" s="36">
        <v>167.28</v>
      </c>
      <c r="CD7" s="36">
        <v>148.55000000000001</v>
      </c>
      <c r="CE7" s="36">
        <v>176.84</v>
      </c>
      <c r="CF7" s="36">
        <v>184.53</v>
      </c>
      <c r="CG7" s="36">
        <v>186.94</v>
      </c>
      <c r="CH7" s="36">
        <v>186.15</v>
      </c>
      <c r="CI7" s="36">
        <v>181.67</v>
      </c>
      <c r="CJ7" s="36">
        <v>164.21</v>
      </c>
      <c r="CK7" s="36">
        <v>72.94</v>
      </c>
      <c r="CL7" s="36">
        <v>69.540000000000006</v>
      </c>
      <c r="CM7" s="36">
        <v>66.55</v>
      </c>
      <c r="CN7" s="36">
        <v>66.61</v>
      </c>
      <c r="CO7" s="36">
        <v>67.069999999999993</v>
      </c>
      <c r="CP7" s="36">
        <v>53.5</v>
      </c>
      <c r="CQ7" s="36">
        <v>52.9</v>
      </c>
      <c r="CR7" s="36">
        <v>54.51</v>
      </c>
      <c r="CS7" s="36">
        <v>54.47</v>
      </c>
      <c r="CT7" s="36">
        <v>53.61</v>
      </c>
      <c r="CU7" s="36">
        <v>59.8</v>
      </c>
      <c r="CV7" s="36">
        <v>85.84</v>
      </c>
      <c r="CW7" s="36">
        <v>87.28</v>
      </c>
      <c r="CX7" s="36">
        <v>89.12</v>
      </c>
      <c r="CY7" s="36">
        <v>86.16</v>
      </c>
      <c r="CZ7" s="36">
        <v>84.55</v>
      </c>
      <c r="DA7" s="36">
        <v>82.8</v>
      </c>
      <c r="DB7" s="36">
        <v>81.63</v>
      </c>
      <c r="DC7" s="36">
        <v>81.790000000000006</v>
      </c>
      <c r="DD7" s="36">
        <v>81.459999999999994</v>
      </c>
      <c r="DE7" s="36">
        <v>81.31</v>
      </c>
      <c r="DF7" s="36">
        <v>89.78</v>
      </c>
      <c r="DG7" s="36">
        <v>46.09</v>
      </c>
      <c r="DH7" s="36">
        <v>48.1</v>
      </c>
      <c r="DI7" s="36">
        <v>49.93</v>
      </c>
      <c r="DJ7" s="36">
        <v>51.88</v>
      </c>
      <c r="DK7" s="36">
        <v>53.79</v>
      </c>
      <c r="DL7" s="36">
        <v>35.71</v>
      </c>
      <c r="DM7" s="36">
        <v>37.25</v>
      </c>
      <c r="DN7" s="36">
        <v>37.799999999999997</v>
      </c>
      <c r="DO7" s="36">
        <v>38.520000000000003</v>
      </c>
      <c r="DP7" s="36">
        <v>46.67</v>
      </c>
      <c r="DQ7" s="36">
        <v>46.31</v>
      </c>
      <c r="DR7" s="36">
        <v>0</v>
      </c>
      <c r="DS7" s="36">
        <v>0</v>
      </c>
      <c r="DT7" s="36">
        <v>0</v>
      </c>
      <c r="DU7" s="36">
        <v>0</v>
      </c>
      <c r="DV7" s="36">
        <v>0</v>
      </c>
      <c r="DW7" s="36">
        <v>6.62</v>
      </c>
      <c r="DX7" s="36">
        <v>7.9</v>
      </c>
      <c r="DY7" s="36">
        <v>8.2200000000000006</v>
      </c>
      <c r="DZ7" s="36">
        <v>9.43</v>
      </c>
      <c r="EA7" s="36">
        <v>10.029999999999999</v>
      </c>
      <c r="EB7" s="36">
        <v>12.42</v>
      </c>
      <c r="EC7" s="36">
        <v>0.3</v>
      </c>
      <c r="ED7" s="36">
        <v>0.28000000000000003</v>
      </c>
      <c r="EE7" s="36">
        <v>0.3</v>
      </c>
      <c r="EF7" s="36">
        <v>0.2</v>
      </c>
      <c r="EG7" s="36">
        <v>0.45</v>
      </c>
      <c r="EH7" s="36">
        <v>0.61</v>
      </c>
      <c r="EI7" s="36">
        <v>0.5</v>
      </c>
      <c r="EJ7" s="36">
        <v>0.6</v>
      </c>
      <c r="EK7" s="36">
        <v>0.71</v>
      </c>
      <c r="EL7" s="36">
        <v>0.68</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美里町役場</cp:lastModifiedBy>
  <dcterms:created xsi:type="dcterms:W3CDTF">2016-02-03T07:17:39Z</dcterms:created>
  <dcterms:modified xsi:type="dcterms:W3CDTF">2016-02-15T01:49:13Z</dcterms:modified>
</cp:coreProperties>
</file>