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05144\Desktop\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<sst xmlns="http://schemas.openxmlformats.org/spreadsheetml/2006/main" count="262" uniqueCount="111">
  <si>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</si>
  <si>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</si>
  <si>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</si>
  <si>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</si>
  <si>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</si>
  <si>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</si>
  <si>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</si>
  <si>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</si>
  <si>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</si>
  <si>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</si>
  <si>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</si>
  <si>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</si>
  <si>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</si>
  <si>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</si>
  <si>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</si>
  <si>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</si>
  <si>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</si>
  <si>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</si>
  <si>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</si>
  <si>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</si>
  <si>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</si>
  <si>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</si>
  <si>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</si>
  <si>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</si>
  <si>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</si>
  <si>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</si>
  <si>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</si>
  <si>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</si>
  <si>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</si>
  <si>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</si>
  <si>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</si>
  <si>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</si>
  <si>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</si>
  <si>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</si>
  <si>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</si>
  <si>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</si>
  <si>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</si>
  <si>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</si>
  <si>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</si>
  <si>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</si>
  <si>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</si>
  <si>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</si>
  <si>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</si>
  <si>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</si>
  <si>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</si>
  <si>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</si>
  <si>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</si>
  <si>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</si>
  <si>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</si>
  <si>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</si>
  <si>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</si>
  <si>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</si>
  <si>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</si>
  <si>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</si>
  <si>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</si>
  <si>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</si>
  <si>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</si>
  <si>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</si>
  <si>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</si>
  <si>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</si>
  <si>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</si>
  <si>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</si>
  <si>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</si>
  <si>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</si>
  <si>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</si>
  <si>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</si>
  <si>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</si>
  <si>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</si>
  <si>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</si>
  <si>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</si>
  <si>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</si>
  <si>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</si>
  <si>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</si>
  <si>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</si>
  <si>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</si>
  <si>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</si>
  <si>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</si>
  <si>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</si>
  <si>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</si>
  <si>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</si>
  <si>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</si>
  <si>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</si>
  <si>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</si>
  <si>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</si>
  <si>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</si>
  <si>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</si>
  <si>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</si>
  <si>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</si>
  <si>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</si>
  <si>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</si>
  <si>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</si>
  <si>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</si>
  <si>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</si>
  <si>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</si>
  <si>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</si>
  <si>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</si>
  <si>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美里町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</si>
  <si>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</si>
  <si>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</si>
  <si>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</si>
  <si>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</si>
  <si>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</si>
  <si>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</si>
  <si>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</si>
  <si>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</si>
  <si>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</si>
  <si>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</si>
  <si>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</si>
  <si>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下水道事業開始から間もないため数年の間は老朽化の心配はない状況である。しかし、管路の点検や地盤の沈下等の状況確認を行うため巡回・点検経計画を策定し効率的実施する必要がる。</t>
    <rPh sb="0" eb="2">
      <t>ゲスイ</t>
    </rPh>
    <rPh sb="2" eb="3">
      <t>ドウ</t>
    </rPh>
    <rPh sb="3" eb="5">
      <t>ジギョウ</t>
    </rPh>
    <rPh sb="5" eb="7">
      <t>カイシ</t>
    </rPh>
    <rPh sb="9" eb="10">
      <t>マ</t>
    </rPh>
    <rPh sb="15" eb="17">
      <t>スウネン</t>
    </rPh>
    <rPh sb="18" eb="19">
      <t>アイダ</t>
    </rPh>
    <rPh sb="20" eb="23">
      <t>ロウキュウカ</t>
    </rPh>
    <rPh sb="24" eb="26">
      <t>シンパイ</t>
    </rPh>
    <rPh sb="29" eb="31">
      <t>ジョウキョウ</t>
    </rPh>
    <rPh sb="39" eb="41">
      <t>カンロ</t>
    </rPh>
    <rPh sb="42" eb="44">
      <t>テンケン</t>
    </rPh>
    <rPh sb="45" eb="47">
      <t>ジバン</t>
    </rPh>
    <rPh sb="48" eb="50">
      <t>チンカ</t>
    </rPh>
    <rPh sb="50" eb="51">
      <t>トウ</t>
    </rPh>
    <rPh sb="52" eb="54">
      <t>ジョウキョウ</t>
    </rPh>
    <rPh sb="54" eb="56">
      <t>カクニン</t>
    </rPh>
    <rPh sb="57" eb="58">
      <t>オコナ</t>
    </rPh>
    <rPh sb="61" eb="63">
      <t>ジュンカイ</t>
    </rPh>
    <rPh sb="64" eb="66">
      <t>テンケン</t>
    </rPh>
    <rPh sb="66" eb="67">
      <t>キョウ</t>
    </rPh>
    <rPh sb="67" eb="69">
      <t>ケイカク</t>
    </rPh>
    <rPh sb="70" eb="72">
      <t>サクテイ</t>
    </rPh>
    <rPh sb="73" eb="76">
      <t>コウリツテキ</t>
    </rPh>
    <rPh sb="76" eb="78">
      <t>ジッシ</t>
    </rPh>
    <rPh sb="80" eb="82">
      <t>ヒツヨウ</t>
    </rPh>
    <phoneticPr fontId="4"/>
  </si>
  <si>
    <t>安定した事業経営を行うためには、歳入の根幹である使用料を確保することが必要なため、事業の進捗を図り、未接続者への加入への取り組みを行い歳入の確保を図りたい。</t>
    <rPh sb="0" eb="2">
      <t>アンテイ</t>
    </rPh>
    <rPh sb="4" eb="6">
      <t>ジギョウ</t>
    </rPh>
    <rPh sb="6" eb="8">
      <t>ケイエイ</t>
    </rPh>
    <rPh sb="9" eb="10">
      <t>オコナ</t>
    </rPh>
    <rPh sb="16" eb="18">
      <t>サイニュウ</t>
    </rPh>
    <rPh sb="19" eb="21">
      <t>コンカン</t>
    </rPh>
    <rPh sb="24" eb="26">
      <t>シヨウ</t>
    </rPh>
    <rPh sb="26" eb="27">
      <t>リョウ</t>
    </rPh>
    <rPh sb="28" eb="30">
      <t>カクホ</t>
    </rPh>
    <rPh sb="35" eb="37">
      <t>ヒツヨウ</t>
    </rPh>
    <rPh sb="41" eb="43">
      <t>ジギョウ</t>
    </rPh>
    <rPh sb="44" eb="46">
      <t>シンチョク</t>
    </rPh>
    <rPh sb="47" eb="48">
      <t>ハカ</t>
    </rPh>
    <rPh sb="50" eb="53">
      <t>ミセツゾク</t>
    </rPh>
    <rPh sb="53" eb="54">
      <t>シャ</t>
    </rPh>
    <rPh sb="56" eb="58">
      <t>カニュウ</t>
    </rPh>
    <rPh sb="60" eb="61">
      <t>ト</t>
    </rPh>
    <rPh sb="62" eb="63">
      <t>ク</t>
    </rPh>
    <rPh sb="65" eb="66">
      <t>オコナ</t>
    </rPh>
    <rPh sb="67" eb="69">
      <t>サイニュウ</t>
    </rPh>
    <rPh sb="70" eb="72">
      <t>カクホ</t>
    </rPh>
    <rPh sb="73" eb="74">
      <t>ハカ</t>
    </rPh>
    <phoneticPr fontId="4"/>
  </si>
  <si>
    <t>単年度収支は黒字であるが料金収入は極めて少なく一般会計繰入金が歳入のほとんどを占める状況である。また、供用開始から間もないため水洗化率が著しく低い状況である。</t>
    <rPh sb="0" eb="3">
      <t>タンネンド</t>
    </rPh>
    <rPh sb="3" eb="5">
      <t>シュウシ</t>
    </rPh>
    <rPh sb="6" eb="8">
      <t>クロジ</t>
    </rPh>
    <rPh sb="12" eb="14">
      <t>リョウキン</t>
    </rPh>
    <rPh sb="14" eb="16">
      <t>シュウニュウ</t>
    </rPh>
    <rPh sb="17" eb="18">
      <t>キワ</t>
    </rPh>
    <rPh sb="20" eb="21">
      <t>スク</t>
    </rPh>
    <rPh sb="23" eb="25">
      <t>イッパン</t>
    </rPh>
    <rPh sb="25" eb="27">
      <t>カイケイ</t>
    </rPh>
    <rPh sb="27" eb="29">
      <t>クリイレ</t>
    </rPh>
    <rPh sb="29" eb="30">
      <t>キン</t>
    </rPh>
    <rPh sb="31" eb="33">
      <t>サイニュウ</t>
    </rPh>
    <rPh sb="39" eb="40">
      <t>シ</t>
    </rPh>
    <rPh sb="42" eb="44">
      <t>ジョウキョウ</t>
    </rPh>
    <rPh sb="51" eb="53">
      <t>キョウヨウ</t>
    </rPh>
    <rPh sb="53" eb="55">
      <t>カイシ</t>
    </rPh>
    <rPh sb="57" eb="58">
      <t>マ</t>
    </rPh>
    <rPh sb="63" eb="66">
      <t>スイセンカ</t>
    </rPh>
    <rPh sb="66" eb="67">
      <t>リツ</t>
    </rPh>
    <rPh sb="68" eb="69">
      <t>イチジル</t>
    </rPh>
    <rPh sb="71" eb="72">
      <t>ヒク</t>
    </rPh>
    <rPh sb="73" eb="7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</si>
</sst>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068743552"/>
        <c:axId val="106874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0.19</c:v>
                </c:pt>
                <c:pt idx="4">
                  <c:v>0.16</c:v>
                </c:pt>
              </c:numCache>
            </c:numRef>
          </c:val>
          <c:smooth val="0"/>
        </c:ser>
        <c:dLbls>
          <c:showLegendKey val="0"/>
          <c:showVal val="0"/>
          <c:showCatName val="0"/>
          <c:showSerName val="0"/>
          <c:showPercent val="0"/>
          <c:showBubbleSize val="0"/>
        </c:dLbls>
        <c:marker val="1"/>
        <c:smooth val="0"/>
        <c:axId val="1068743552"/>
        <c:axId val="1068746272"/>
      </c:lineChart>
      <c:dateAx>
        <c:axId val="1068743552"/>
        <c:scaling>
          <c:orientation val="minMax"/>
        </c:scaling>
        <c:delete val="1"/>
        <c:axPos val="b"/>
        <c:numFmt formatCode="ge" sourceLinked="1"/>
        <c:majorTickMark val="none"/>
        <c:minorTickMark val="none"/>
        <c:tickLblPos val="none"/>
        <c:crossAx val="1068746272"/>
        <c:crosses val="autoZero"/>
        <c:auto val="1"/>
        <c:lblOffset val="100"/>
        <c:baseTimeUnit val="years"/>
      </c:dateAx>
      <c:valAx>
        <c:axId val="106874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7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8654384"/>
        <c:axId val="110866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59.44</c:v>
                </c:pt>
                <c:pt idx="4">
                  <c:v>59.88</c:v>
                </c:pt>
              </c:numCache>
            </c:numRef>
          </c:val>
          <c:smooth val="0"/>
        </c:ser>
        <c:dLbls>
          <c:showLegendKey val="0"/>
          <c:showVal val="0"/>
          <c:showCatName val="0"/>
          <c:showSerName val="0"/>
          <c:showPercent val="0"/>
          <c:showBubbleSize val="0"/>
        </c:dLbls>
        <c:marker val="1"/>
        <c:smooth val="0"/>
        <c:axId val="1108654384"/>
        <c:axId val="1108666352"/>
      </c:lineChart>
      <c:dateAx>
        <c:axId val="1108654384"/>
        <c:scaling>
          <c:orientation val="minMax"/>
        </c:scaling>
        <c:delete val="1"/>
        <c:axPos val="b"/>
        <c:numFmt formatCode="ge" sourceLinked="1"/>
        <c:majorTickMark val="none"/>
        <c:minorTickMark val="none"/>
        <c:tickLblPos val="none"/>
        <c:crossAx val="1108666352"/>
        <c:crosses val="autoZero"/>
        <c:auto val="1"/>
        <c:lblOffset val="100"/>
        <c:baseTimeUnit val="years"/>
      </c:dateAx>
      <c:valAx>
        <c:axId val="110866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65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8.2200000000000006</c:v>
                </c:pt>
                <c:pt idx="4">
                  <c:v>12.01</c:v>
                </c:pt>
              </c:numCache>
            </c:numRef>
          </c:val>
        </c:ser>
        <c:dLbls>
          <c:showLegendKey val="0"/>
          <c:showVal val="0"/>
          <c:showCatName val="0"/>
          <c:showSerName val="0"/>
          <c:showPercent val="0"/>
          <c:showBubbleSize val="0"/>
        </c:dLbls>
        <c:gapWidth val="150"/>
        <c:axId val="1108658192"/>
        <c:axId val="110866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65.86</c:v>
                </c:pt>
                <c:pt idx="4">
                  <c:v>66.33</c:v>
                </c:pt>
              </c:numCache>
            </c:numRef>
          </c:val>
          <c:smooth val="0"/>
        </c:ser>
        <c:dLbls>
          <c:showLegendKey val="0"/>
          <c:showVal val="0"/>
          <c:showCatName val="0"/>
          <c:showSerName val="0"/>
          <c:showPercent val="0"/>
          <c:showBubbleSize val="0"/>
        </c:dLbls>
        <c:marker val="1"/>
        <c:smooth val="0"/>
        <c:axId val="1108658192"/>
        <c:axId val="1108663632"/>
      </c:lineChart>
      <c:dateAx>
        <c:axId val="1108658192"/>
        <c:scaling>
          <c:orientation val="minMax"/>
        </c:scaling>
        <c:delete val="1"/>
        <c:axPos val="b"/>
        <c:numFmt formatCode="ge" sourceLinked="1"/>
        <c:majorTickMark val="none"/>
        <c:minorTickMark val="none"/>
        <c:tickLblPos val="none"/>
        <c:crossAx val="1108663632"/>
        <c:crosses val="autoZero"/>
        <c:auto val="1"/>
        <c:lblOffset val="100"/>
        <c:baseTimeUnit val="years"/>
      </c:dateAx>
      <c:valAx>
        <c:axId val="110866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65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125.46</c:v>
                </c:pt>
                <c:pt idx="4">
                  <c:v>90.27</c:v>
                </c:pt>
              </c:numCache>
            </c:numRef>
          </c:val>
        </c:ser>
        <c:dLbls>
          <c:showLegendKey val="0"/>
          <c:showVal val="0"/>
          <c:showCatName val="0"/>
          <c:showSerName val="0"/>
          <c:showPercent val="0"/>
          <c:showBubbleSize val="0"/>
        </c:dLbls>
        <c:gapWidth val="150"/>
        <c:axId val="1068753344"/>
        <c:axId val="10687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753344"/>
        <c:axId val="1068750624"/>
      </c:lineChart>
      <c:dateAx>
        <c:axId val="1068753344"/>
        <c:scaling>
          <c:orientation val="minMax"/>
        </c:scaling>
        <c:delete val="1"/>
        <c:axPos val="b"/>
        <c:numFmt formatCode="ge" sourceLinked="1"/>
        <c:majorTickMark val="none"/>
        <c:minorTickMark val="none"/>
        <c:tickLblPos val="none"/>
        <c:crossAx val="1068750624"/>
        <c:crosses val="autoZero"/>
        <c:auto val="1"/>
        <c:lblOffset val="100"/>
        <c:baseTimeUnit val="years"/>
      </c:dateAx>
      <c:valAx>
        <c:axId val="10687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7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751712"/>
        <c:axId val="10687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751712"/>
        <c:axId val="1068753888"/>
      </c:lineChart>
      <c:dateAx>
        <c:axId val="1068751712"/>
        <c:scaling>
          <c:orientation val="minMax"/>
        </c:scaling>
        <c:delete val="1"/>
        <c:axPos val="b"/>
        <c:numFmt formatCode="ge" sourceLinked="1"/>
        <c:majorTickMark val="none"/>
        <c:minorTickMark val="none"/>
        <c:tickLblPos val="none"/>
        <c:crossAx val="1068753888"/>
        <c:crosses val="autoZero"/>
        <c:auto val="1"/>
        <c:lblOffset val="100"/>
        <c:baseTimeUnit val="years"/>
      </c:dateAx>
      <c:valAx>
        <c:axId val="10687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7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754976"/>
        <c:axId val="10687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754976"/>
        <c:axId val="1068744096"/>
      </c:lineChart>
      <c:dateAx>
        <c:axId val="1068754976"/>
        <c:scaling>
          <c:orientation val="minMax"/>
        </c:scaling>
        <c:delete val="1"/>
        <c:axPos val="b"/>
        <c:numFmt formatCode="ge" sourceLinked="1"/>
        <c:majorTickMark val="none"/>
        <c:minorTickMark val="none"/>
        <c:tickLblPos val="none"/>
        <c:crossAx val="1068744096"/>
        <c:crosses val="autoZero"/>
        <c:auto val="1"/>
        <c:lblOffset val="100"/>
        <c:baseTimeUnit val="years"/>
      </c:dateAx>
      <c:valAx>
        <c:axId val="10687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7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756064"/>
        <c:axId val="10687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756064"/>
        <c:axId val="1068757696"/>
      </c:lineChart>
      <c:dateAx>
        <c:axId val="1068756064"/>
        <c:scaling>
          <c:orientation val="minMax"/>
        </c:scaling>
        <c:delete val="1"/>
        <c:axPos val="b"/>
        <c:numFmt formatCode="ge" sourceLinked="1"/>
        <c:majorTickMark val="none"/>
        <c:minorTickMark val="none"/>
        <c:tickLblPos val="none"/>
        <c:crossAx val="1068757696"/>
        <c:crosses val="autoZero"/>
        <c:auto val="1"/>
        <c:lblOffset val="100"/>
        <c:baseTimeUnit val="years"/>
      </c:dateAx>
      <c:valAx>
        <c:axId val="10687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7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8653840"/>
        <c:axId val="110866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8653840"/>
        <c:axId val="1108666896"/>
      </c:lineChart>
      <c:dateAx>
        <c:axId val="1108653840"/>
        <c:scaling>
          <c:orientation val="minMax"/>
        </c:scaling>
        <c:delete val="1"/>
        <c:axPos val="b"/>
        <c:numFmt formatCode="ge" sourceLinked="1"/>
        <c:majorTickMark val="none"/>
        <c:minorTickMark val="none"/>
        <c:tickLblPos val="none"/>
        <c:crossAx val="1108666896"/>
        <c:crosses val="autoZero"/>
        <c:auto val="1"/>
        <c:lblOffset val="100"/>
        <c:baseTimeUnit val="years"/>
      </c:dateAx>
      <c:valAx>
        <c:axId val="110866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65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108652752"/>
        <c:axId val="110866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1506.51</c:v>
                </c:pt>
                <c:pt idx="4">
                  <c:v>1315.67</c:v>
                </c:pt>
              </c:numCache>
            </c:numRef>
          </c:val>
          <c:smooth val="0"/>
        </c:ser>
        <c:dLbls>
          <c:showLegendKey val="0"/>
          <c:showVal val="0"/>
          <c:showCatName val="0"/>
          <c:showSerName val="0"/>
          <c:showPercent val="0"/>
          <c:showBubbleSize val="0"/>
        </c:dLbls>
        <c:marker val="1"/>
        <c:smooth val="0"/>
        <c:axId val="1108652752"/>
        <c:axId val="1108664720"/>
      </c:lineChart>
      <c:dateAx>
        <c:axId val="1108652752"/>
        <c:scaling>
          <c:orientation val="minMax"/>
        </c:scaling>
        <c:delete val="1"/>
        <c:axPos val="b"/>
        <c:numFmt formatCode="ge" sourceLinked="1"/>
        <c:majorTickMark val="none"/>
        <c:minorTickMark val="none"/>
        <c:tickLblPos val="none"/>
        <c:crossAx val="1108664720"/>
        <c:crosses val="autoZero"/>
        <c:auto val="1"/>
        <c:lblOffset val="100"/>
        <c:baseTimeUnit val="years"/>
      </c:dateAx>
      <c:valAx>
        <c:axId val="110866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65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2.75</c:v>
                </c:pt>
                <c:pt idx="4">
                  <c:v>6.08</c:v>
                </c:pt>
              </c:numCache>
            </c:numRef>
          </c:val>
        </c:ser>
        <c:dLbls>
          <c:showLegendKey val="0"/>
          <c:showVal val="0"/>
          <c:showCatName val="0"/>
          <c:showSerName val="0"/>
          <c:showPercent val="0"/>
          <c:showBubbleSize val="0"/>
        </c:dLbls>
        <c:gapWidth val="150"/>
        <c:axId val="1108657104"/>
        <c:axId val="110866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57.33</c:v>
                </c:pt>
                <c:pt idx="4">
                  <c:v>60.78</c:v>
                </c:pt>
              </c:numCache>
            </c:numRef>
          </c:val>
          <c:smooth val="0"/>
        </c:ser>
        <c:dLbls>
          <c:showLegendKey val="0"/>
          <c:showVal val="0"/>
          <c:showCatName val="0"/>
          <c:showSerName val="0"/>
          <c:showPercent val="0"/>
          <c:showBubbleSize val="0"/>
        </c:dLbls>
        <c:marker val="1"/>
        <c:smooth val="0"/>
        <c:axId val="1108657104"/>
        <c:axId val="1108665264"/>
      </c:lineChart>
      <c:dateAx>
        <c:axId val="1108657104"/>
        <c:scaling>
          <c:orientation val="minMax"/>
        </c:scaling>
        <c:delete val="1"/>
        <c:axPos val="b"/>
        <c:numFmt formatCode="ge" sourceLinked="1"/>
        <c:majorTickMark val="none"/>
        <c:minorTickMark val="none"/>
        <c:tickLblPos val="none"/>
        <c:crossAx val="1108665264"/>
        <c:crosses val="autoZero"/>
        <c:auto val="1"/>
        <c:lblOffset val="100"/>
        <c:baseTimeUnit val="years"/>
      </c:dateAx>
      <c:valAx>
        <c:axId val="110866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65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4976.53</c:v>
                </c:pt>
                <c:pt idx="4">
                  <c:v>2005.68</c:v>
                </c:pt>
              </c:numCache>
            </c:numRef>
          </c:val>
        </c:ser>
        <c:dLbls>
          <c:showLegendKey val="0"/>
          <c:showVal val="0"/>
          <c:showCatName val="0"/>
          <c:showSerName val="0"/>
          <c:showPercent val="0"/>
          <c:showBubbleSize val="0"/>
        </c:dLbls>
        <c:gapWidth val="150"/>
        <c:axId val="1108657648"/>
        <c:axId val="110866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284.52999999999997</c:v>
                </c:pt>
                <c:pt idx="4">
                  <c:v>276.26</c:v>
                </c:pt>
              </c:numCache>
            </c:numRef>
          </c:val>
          <c:smooth val="0"/>
        </c:ser>
        <c:dLbls>
          <c:showLegendKey val="0"/>
          <c:showVal val="0"/>
          <c:showCatName val="0"/>
          <c:showSerName val="0"/>
          <c:showPercent val="0"/>
          <c:showBubbleSize val="0"/>
        </c:dLbls>
        <c:marker val="1"/>
        <c:smooth val="0"/>
        <c:axId val="1108657648"/>
        <c:axId val="1108661456"/>
      </c:lineChart>
      <c:dateAx>
        <c:axId val="1108657648"/>
        <c:scaling>
          <c:orientation val="minMax"/>
        </c:scaling>
        <c:delete val="1"/>
        <c:axPos val="b"/>
        <c:numFmt formatCode="ge" sourceLinked="1"/>
        <c:majorTickMark val="none"/>
        <c:minorTickMark val="none"/>
        <c:tickLblPos val="none"/>
        <c:crossAx val="1108661456"/>
        <c:crosses val="autoZero"/>
        <c:auto val="1"/>
        <c:lblOffset val="100"/>
        <c:baseTimeUnit val="years"/>
      </c:dateAx>
      <c:valAx>
        <c:axId val="110866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65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【86.58】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美里町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11589</v>
      </c>
      <c r="AM8" s="47"/>
      <c r="AN8" s="47"/>
      <c r="AO8" s="47"/>
      <c r="AP8" s="47"/>
      <c r="AQ8" s="47"/>
      <c r="AR8" s="47"/>
      <c r="AS8" s="47"/>
      <c r="AT8" s="43">
        <f>データ!S6</f>
        <v>33.409999999999997</v>
      </c>
      <c r="AU8" s="43"/>
      <c r="AV8" s="43"/>
      <c r="AW8" s="43"/>
      <c r="AX8" s="43"/>
      <c r="AY8" s="43"/>
      <c r="AZ8" s="43"/>
      <c r="BA8" s="43"/>
      <c r="BB8" s="43">
        <f>データ!T6</f>
        <v>346.87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5.49</v>
      </c>
      <c r="Q10" s="43"/>
      <c r="R10" s="43"/>
      <c r="S10" s="43"/>
      <c r="T10" s="43"/>
      <c r="U10" s="43"/>
      <c r="V10" s="43"/>
      <c r="W10" s="43">
        <f>データ!P6</f>
        <v>100</v>
      </c>
      <c r="X10" s="43"/>
      <c r="Y10" s="43"/>
      <c r="Z10" s="43"/>
      <c r="AA10" s="43"/>
      <c r="AB10" s="43"/>
      <c r="AC10" s="43"/>
      <c r="AD10" s="47">
        <f>データ!Q6</f>
        <v>2160</v>
      </c>
      <c r="AE10" s="47"/>
      <c r="AF10" s="47"/>
      <c r="AG10" s="47"/>
      <c r="AH10" s="47"/>
      <c r="AI10" s="47"/>
      <c r="AJ10" s="47"/>
      <c r="AK10" s="2"/>
      <c r="AL10" s="47">
        <f>データ!U6</f>
        <v>633</v>
      </c>
      <c r="AM10" s="47"/>
      <c r="AN10" s="47"/>
      <c r="AO10" s="47"/>
      <c r="AP10" s="47"/>
      <c r="AQ10" s="47"/>
      <c r="AR10" s="47"/>
      <c r="AS10" s="47"/>
      <c r="AT10" s="43">
        <f>データ!V6</f>
        <v>0.2</v>
      </c>
      <c r="AU10" s="43"/>
      <c r="AV10" s="43"/>
      <c r="AW10" s="43"/>
      <c r="AX10" s="43"/>
      <c r="AY10" s="43"/>
      <c r="AZ10" s="43"/>
      <c r="BA10" s="43"/>
      <c r="BB10" s="43">
        <f>データ!W6</f>
        <v>3165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113816</v>
      </c>
      <c r="D6" s="31">
        <f t="shared" si="3"/>
        <v>47</v>
      </c>
      <c r="E6" s="31">
        <f t="shared" si="3"/>
        <v>17</v>
      </c>
      <c r="F6" s="31">
        <f t="shared" si="3"/>
        <v>1</v>
      </c>
      <c r="G6" s="31">
        <f t="shared" si="3"/>
        <v>0</v>
      </c>
      <c r="H6" s="31" t="str">
        <f t="shared" si="3"/>
        <v>埼玉県　美里町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5.49</v>
      </c>
      <c r="P6" s="32">
        <f t="shared" si="3"/>
        <v>100</v>
      </c>
      <c r="Q6" s="32">
        <f t="shared" si="3"/>
        <v>2160</v>
      </c>
      <c r="R6" s="32">
        <f t="shared" si="3"/>
        <v>11589</v>
      </c>
      <c r="S6" s="32">
        <f t="shared" si="3"/>
        <v>33.409999999999997</v>
      </c>
      <c r="T6" s="32">
        <f t="shared" si="3"/>
        <v>346.87</v>
      </c>
      <c r="U6" s="32">
        <f t="shared" si="3"/>
        <v>633</v>
      </c>
      <c r="V6" s="32">
        <f t="shared" si="3"/>
        <v>0.2</v>
      </c>
      <c r="W6" s="32">
        <f t="shared" si="3"/>
        <v>3165</v>
      </c>
      <c r="X6" s="33" t="str">
        <f>IF(X7="",NA(),X7)</f>
        <v>-</v>
      </c>
      <c r="Y6" s="33" t="str">
        <f t="shared" ref="Y6:AG6" si="4">IF(Y7="",NA(),Y7)</f>
        <v>-</v>
      </c>
      <c r="Z6" s="33" t="str">
        <f t="shared" si="4"/>
        <v>-</v>
      </c>
      <c r="AA6" s="33">
        <f t="shared" si="4"/>
        <v>125.46</v>
      </c>
      <c r="AB6" s="33">
        <f t="shared" si="4"/>
        <v>90.27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t="str">
        <f t="shared" si="7"/>
        <v>-</v>
      </c>
      <c r="BH6" s="32">
        <f t="shared" si="7"/>
        <v>0</v>
      </c>
      <c r="BI6" s="32">
        <f t="shared" si="7"/>
        <v>0</v>
      </c>
      <c r="BJ6" s="33" t="str">
        <f t="shared" si="7"/>
        <v>-</v>
      </c>
      <c r="BK6" s="33" t="str">
        <f t="shared" si="7"/>
        <v>-</v>
      </c>
      <c r="BL6" s="33" t="str">
        <f t="shared" si="7"/>
        <v>-</v>
      </c>
      <c r="BM6" s="33">
        <f t="shared" si="7"/>
        <v>1506.51</v>
      </c>
      <c r="BN6" s="33">
        <f t="shared" si="7"/>
        <v>1315.67</v>
      </c>
      <c r="BO6" s="32" t="str">
        <f>IF(BO7="","",IF(BO7="-","【-】","【"&amp;SUBSTITUTE(TEXT(BO7,"#,##0.00"),"-","△")&amp;"】"))</f>
        <v>【776.35】</v>
      </c>
      <c r="BP6" s="33" t="str">
        <f>IF(BP7="",NA(),BP7)</f>
        <v>-</v>
      </c>
      <c r="BQ6" s="33" t="str">
        <f t="shared" ref="BQ6:BY6" si="8">IF(BQ7="",NA(),BQ7)</f>
        <v>-</v>
      </c>
      <c r="BR6" s="33" t="str">
        <f t="shared" si="8"/>
        <v>-</v>
      </c>
      <c r="BS6" s="33">
        <f t="shared" si="8"/>
        <v>2.75</v>
      </c>
      <c r="BT6" s="33">
        <f t="shared" si="8"/>
        <v>6.08</v>
      </c>
      <c r="BU6" s="33" t="str">
        <f t="shared" si="8"/>
        <v>-</v>
      </c>
      <c r="BV6" s="33" t="str">
        <f t="shared" si="8"/>
        <v>-</v>
      </c>
      <c r="BW6" s="33" t="str">
        <f t="shared" si="8"/>
        <v>-</v>
      </c>
      <c r="BX6" s="33">
        <f t="shared" si="8"/>
        <v>57.33</v>
      </c>
      <c r="BY6" s="33">
        <f t="shared" si="8"/>
        <v>60.78</v>
      </c>
      <c r="BZ6" s="32" t="str">
        <f>IF(BZ7="","",IF(BZ7="-","【-】","【"&amp;SUBSTITUTE(TEXT(BZ7,"#,##0.00"),"-","△")&amp;"】"))</f>
        <v>【96.57】</v>
      </c>
      <c r="CA6" s="33" t="str">
        <f>IF(CA7="",NA(),CA7)</f>
        <v>-</v>
      </c>
      <c r="CB6" s="33" t="str">
        <f t="shared" ref="CB6:CJ6" si="9">IF(CB7="",NA(),CB7)</f>
        <v>-</v>
      </c>
      <c r="CC6" s="33" t="str">
        <f t="shared" si="9"/>
        <v>-</v>
      </c>
      <c r="CD6" s="33">
        <f t="shared" si="9"/>
        <v>4976.53</v>
      </c>
      <c r="CE6" s="33">
        <f t="shared" si="9"/>
        <v>2005.68</v>
      </c>
      <c r="CF6" s="33" t="str">
        <f t="shared" si="9"/>
        <v>-</v>
      </c>
      <c r="CG6" s="33" t="str">
        <f t="shared" si="9"/>
        <v>-</v>
      </c>
      <c r="CH6" s="33" t="str">
        <f t="shared" si="9"/>
        <v>-</v>
      </c>
      <c r="CI6" s="33">
        <f t="shared" si="9"/>
        <v>284.52999999999997</v>
      </c>
      <c r="CJ6" s="33">
        <f t="shared" si="9"/>
        <v>276.26</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f t="shared" si="10"/>
        <v>59.44</v>
      </c>
      <c r="CU6" s="33">
        <f t="shared" si="10"/>
        <v>59.88</v>
      </c>
      <c r="CV6" s="32" t="str">
        <f>IF(CV7="","",IF(CV7="-","【-】","【"&amp;SUBSTITUTE(TEXT(CV7,"#,##0.00"),"-","△")&amp;"】"))</f>
        <v>【86.58】</v>
      </c>
      <c r="CW6" s="33" t="str">
        <f>IF(CW7="",NA(),CW7)</f>
        <v>-</v>
      </c>
      <c r="CX6" s="33" t="str">
        <f t="shared" ref="CX6:DF6" si="11">IF(CX7="",NA(),CX7)</f>
        <v>-</v>
      </c>
      <c r="CY6" s="33" t="str">
        <f t="shared" si="11"/>
        <v>-</v>
      </c>
      <c r="CZ6" s="33">
        <f t="shared" si="11"/>
        <v>8.2200000000000006</v>
      </c>
      <c r="DA6" s="33">
        <f t="shared" si="11"/>
        <v>12.01</v>
      </c>
      <c r="DB6" s="33" t="str">
        <f t="shared" si="11"/>
        <v>-</v>
      </c>
      <c r="DC6" s="33" t="str">
        <f t="shared" si="11"/>
        <v>-</v>
      </c>
      <c r="DD6" s="33" t="str">
        <f t="shared" si="11"/>
        <v>-</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0.19</v>
      </c>
      <c r="EM6" s="33">
        <f t="shared" si="14"/>
        <v>0.16</v>
      </c>
      <c r="EN6" s="32" t="str">
        <f>IF(EN7="","",IF(EN7="-","【-】","【"&amp;SUBSTITUTE(TEXT(EN7,"#,##0.00"),"-","△")&amp;"】"))</f>
        <v>【0.17】</v>
      </c>
    </row>
    <row r="7" spans="1:144" s="34" customFormat="1">
      <c r="A7" s="26"/>
      <c r="B7" s="35">
        <v>2014</v>
      </c>
      <c r="C7" s="35">
        <v>113816</v>
      </c>
      <c r="D7" s="35">
        <v>47</v>
      </c>
      <c r="E7" s="35">
        <v>17</v>
      </c>
      <c r="F7" s="35">
        <v>1</v>
      </c>
      <c r="G7" s="35">
        <v>0</v>
      </c>
      <c r="H7" s="35" t="s">
        <v>96</v>
      </c>
      <c r="I7" s="35" t="s">
        <v>97</v>
      </c>
      <c r="J7" s="35" t="s">
        <v>98</v>
      </c>
      <c r="K7" s="35" t="s">
        <v>99</v>
      </c>
      <c r="L7" s="35" t="s">
        <v>100</v>
      </c>
      <c r="M7" s="36" t="s">
        <v>101</v>
      </c>
      <c r="N7" s="36" t="s">
        <v>102</v>
      </c>
      <c r="O7" s="36">
        <v>5.49</v>
      </c>
      <c r="P7" s="36">
        <v>100</v>
      </c>
      <c r="Q7" s="36">
        <v>2160</v>
      </c>
      <c r="R7" s="36">
        <v>11589</v>
      </c>
      <c r="S7" s="36">
        <v>33.409999999999997</v>
      </c>
      <c r="T7" s="36">
        <v>346.87</v>
      </c>
      <c r="U7" s="36">
        <v>633</v>
      </c>
      <c r="V7" s="36">
        <v>0.2</v>
      </c>
      <c r="W7" s="36">
        <v>3165</v>
      </c>
      <c r="X7" s="36" t="s">
        <v>101</v>
      </c>
      <c r="Y7" s="36" t="s">
        <v>101</v>
      </c>
      <c r="Z7" s="36" t="s">
        <v>101</v>
      </c>
      <c r="AA7" s="36">
        <v>125.46</v>
      </c>
      <c r="AB7" s="36">
        <v>90.27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t="s">
        <v>101</v>
      </c>
      <c r="BH7" s="36">
        <v>0</v>
      </c>
      <c r="BI7" s="36">
        <v>0</v>
      </c>
      <c r="BJ7" s="36" t="s">
        <v>101</v>
      </c>
      <c r="BK7" s="36" t="s">
        <v>101</v>
      </c>
      <c r="BL7" s="36" t="s">
        <v>101</v>
      </c>
      <c r="BM7" s="36">
        <v>1506.51</v>
      </c>
      <c r="BN7" s="36">
        <v>1315.67</v>
      </c>
      <c r="BO7" s="36">
        <v>776.35</v>
      </c>
      <c r="BP7" s="36" t="s">
        <v>101</v>
      </c>
      <c r="BQ7" s="36" t="s">
        <v>101</v>
      </c>
      <c r="BR7" s="36" t="s">
        <v>101</v>
      </c>
      <c r="BS7" s="36">
        <v>2.75</v>
      </c>
      <c r="BT7" s="36">
        <v>6.08</v>
      </c>
      <c r="BU7" s="36" t="s">
        <v>101</v>
      </c>
      <c r="BV7" s="36" t="s">
        <v>101</v>
      </c>
      <c r="BW7" s="36" t="s">
        <v>101</v>
      </c>
      <c r="BX7" s="36">
        <v>57.33</v>
      </c>
      <c r="BY7" s="36">
        <v>60.78</v>
      </c>
      <c r="BZ7" s="36">
        <v>96.57</v>
      </c>
      <c r="CA7" s="36" t="s">
        <v>101</v>
      </c>
      <c r="CB7" s="36" t="s">
        <v>101</v>
      </c>
      <c r="CC7" s="36" t="s">
        <v>101</v>
      </c>
      <c r="CD7" s="36">
        <v>4976.53</v>
      </c>
      <c r="CE7" s="36">
        <v>2005.68</v>
      </c>
      <c r="CF7" s="36" t="s">
        <v>101</v>
      </c>
      <c r="CG7" s="36" t="s">
        <v>101</v>
      </c>
      <c r="CH7" s="36" t="s">
        <v>101</v>
      </c>
      <c r="CI7" s="36">
        <v>284.52999999999997</v>
      </c>
      <c r="CJ7" s="36">
        <v>276.26</v>
      </c>
      <c r="CK7" s="36">
        <v>142.28</v>
      </c>
      <c r="CL7" s="36" t="s">
        <v>101</v>
      </c>
      <c r="CM7" s="36" t="s">
        <v>101</v>
      </c>
      <c r="CN7" s="36" t="s">
        <v>101</v>
      </c>
      <c r="CO7" s="36" t="s">
        <v>101</v>
      </c>
      <c r="CP7" s="36" t="s">
        <v>101</v>
      </c>
      <c r="CQ7" s="36" t="s">
        <v>101</v>
      </c>
      <c r="CR7" s="36" t="s">
        <v>101</v>
      </c>
      <c r="CS7" s="36" t="s">
        <v>101</v>
      </c>
      <c r="CT7" s="36">
        <v>59.44</v>
      </c>
      <c r="CU7" s="36">
        <v>59.88</v>
      </c>
      <c r="CV7" s="36">
        <v>86.58</v>
      </c>
      <c r="CW7" s="36" t="s">
        <v>101</v>
      </c>
      <c r="CX7" s="36" t="s">
        <v>101</v>
      </c>
      <c r="CY7" s="36" t="s">
        <v>101</v>
      </c>
      <c r="CZ7" s="36">
        <v>8.2200000000000006</v>
      </c>
      <c r="DA7" s="36">
        <v>12.01</v>
      </c>
      <c r="DB7" s="36" t="s">
        <v>101</v>
      </c>
      <c r="DC7" s="36" t="s">
        <v>101</v>
      </c>
      <c r="DD7" s="36" t="s">
        <v>101</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v>0</v>
      </c>
      <c r="EH7" s="36">
        <v>0</v>
      </c>
      <c r="EI7" s="36" t="s">
        <v>101</v>
      </c>
      <c r="EJ7" s="36" t="s">
        <v>101</v>
      </c>
      <c r="EK7" s="36" t="s">
        <v>101</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saitamaken</cp:lastModifiedBy>
  <dcterms:created xsi:type="dcterms:W3CDTF">2016-01-14T10:36:08Z</dcterms:created>
  <dcterms:modified xsi:type="dcterms:W3CDTF">2016-02-18T06:34:09Z</dcterms:modified>
  <cp:category/>
</cp:coreProperties>
</file>