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<sst xmlns="http://schemas.openxmlformats.org/spreadsheetml/2006/main" count="232" uniqueCount="111">
  <si>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</si>
  <si>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</si>
  <si>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</si>
  <si>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</si>
  <si>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</si>
  <si>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</si>
  <si>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</si>
  <si>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</si>
  <si>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</si>
  <si>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</si>
  <si>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</si>
  <si>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</si>
  <si>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</si>
  <si>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</si>
  <si>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</si>
  <si>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</si>
  <si>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</si>
  <si>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</si>
  <si>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</si>
  <si>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</si>
  <si>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</si>
  <si>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</si>
  <si>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</si>
  <si>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</si>
  <si>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</si>
  <si>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</si>
  <si>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</si>
  <si>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</si>
  <si>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</si>
  <si>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</si>
  <si>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</si>
  <si>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</si>
  <si>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</si>
  <si>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</si>
  <si>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</si>
  <si>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</si>
  <si>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</si>
  <si>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</si>
  <si>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</si>
  <si>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</si>
  <si>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</si>
  <si>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</si>
  <si>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</si>
  <si>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</si>
  <si>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</si>
  <si>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</si>
  <si>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</si>
  <si>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</si>
  <si>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</si>
  <si>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</si>
  <si>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</si>
  <si>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</si>
  <si>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</si>
  <si>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</si>
  <si>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</si>
  <si>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</si>
  <si>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</si>
  <si>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</si>
  <si>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</si>
  <si>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</si>
  <si>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</si>
  <si>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</si>
  <si>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</si>
  <si>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</si>
  <si>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</si>
  <si>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</si>
  <si>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</si>
  <si>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</si>
  <si>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</si>
  <si>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</si>
  <si>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</si>
  <si>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</si>
  <si>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</si>
  <si>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</si>
  <si>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</si>
  <si>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</si>
  <si>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</si>
  <si>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</si>
  <si>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</si>
  <si>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</si>
  <si>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</si>
  <si>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</si>
  <si>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</si>
  <si>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</si>
  <si>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</si>
  <si>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</si>
  <si>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</si>
  <si>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</si>
  <si>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</si>
  <si>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</si>
  <si>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</si>
  <si>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</si>
  <si>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</si>
  <si>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</si>
  <si>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</si>
  <si>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</si>
  <si>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東秩父村</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</si>
  <si>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</si>
  <si>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</si>
  <si>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</si>
  <si>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</si>
  <si>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</si>
  <si>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</si>
  <si>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</si>
  <si>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</si>
  <si>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</si>
  <si>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</si>
  <si>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</si>
  <si>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比較的新しい施設であるため、早急な手立ての必要はみとめない。</t>
    <rPh sb="0" eb="2">
      <t>ヒカク</t>
    </rPh>
    <rPh sb="2" eb="3">
      <t>テキ</t>
    </rPh>
    <rPh sb="3" eb="4">
      <t>アタラ</t>
    </rPh>
    <rPh sb="6" eb="8">
      <t>シセツ</t>
    </rPh>
    <rPh sb="14" eb="16">
      <t>ソウキュウ</t>
    </rPh>
    <rPh sb="17" eb="19">
      <t>テダ</t>
    </rPh>
    <rPh sb="21" eb="23">
      <t>ヒツヨウ</t>
    </rPh>
    <phoneticPr fontId="4"/>
  </si>
  <si>
    <t>現段階では、比較的健全な状態である。今後、ますます経営の健全性を確保するため、計画的かつ適正な維持管理を図る必要がある。</t>
    <rPh sb="0" eb="3">
      <t>ゲンダンカイ</t>
    </rPh>
    <rPh sb="6" eb="9">
      <t>ヒカクテキ</t>
    </rPh>
    <rPh sb="9" eb="11">
      <t>ケンゼン</t>
    </rPh>
    <rPh sb="12" eb="14">
      <t>ジョウタイ</t>
    </rPh>
    <rPh sb="18" eb="20">
      <t>コンゴ</t>
    </rPh>
    <rPh sb="25" eb="27">
      <t>ケイエイ</t>
    </rPh>
    <rPh sb="28" eb="31">
      <t>ケンゼンセイ</t>
    </rPh>
    <rPh sb="32" eb="34">
      <t>カクホ</t>
    </rPh>
    <rPh sb="39" eb="41">
      <t>ケイカク</t>
    </rPh>
    <rPh sb="41" eb="42">
      <t>テキ</t>
    </rPh>
    <rPh sb="44" eb="46">
      <t>テキセイ</t>
    </rPh>
    <rPh sb="47" eb="49">
      <t>イジ</t>
    </rPh>
    <rPh sb="49" eb="51">
      <t>カンリ</t>
    </rPh>
    <rPh sb="52" eb="53">
      <t>ハカ</t>
    </rPh>
    <rPh sb="54" eb="56">
      <t>ヒツヨウ</t>
    </rPh>
    <phoneticPr fontId="4"/>
  </si>
  <si>
    <t>収益的収支率は、100％近くを推移しており比較的健全な運営に見えるのは、一般会計繰入金等の賄えに頼っているためである。企業債残高規模比率は下がってきている。今後、企業債の予定は未定だが、これを維持するためには料金水準等の検証は必要である。経費回収率は類似団体平均値と比較して高い数値であるが、施設修繕等の維持管理費の増加が見込まれることから、より100％に近づくよう維持管理の効率・使用料等の適正など、経営改善の見直しが必要である。汚水処理原価については、類似団体平均値と比較しても低く変化の少ない状況で推移している。施設利用率、水洗化率については、類似団体平均値と比較して高い数値である。</t>
    <rPh sb="0" eb="3">
      <t>シュウエキテキ</t>
    </rPh>
    <rPh sb="3" eb="5">
      <t>シュウシ</t>
    </rPh>
    <rPh sb="5" eb="6">
      <t>リツ</t>
    </rPh>
    <rPh sb="12" eb="13">
      <t>チカ</t>
    </rPh>
    <rPh sb="15" eb="17">
      <t>スイイ</t>
    </rPh>
    <rPh sb="21" eb="24">
      <t>ヒカクテキ</t>
    </rPh>
    <rPh sb="24" eb="26">
      <t>ケンゼン</t>
    </rPh>
    <rPh sb="27" eb="29">
      <t>ウンエイ</t>
    </rPh>
    <rPh sb="30" eb="31">
      <t>ミ</t>
    </rPh>
    <rPh sb="48" eb="49">
      <t>タヨ</t>
    </rPh>
    <rPh sb="78" eb="80">
      <t>コンゴ</t>
    </rPh>
    <rPh sb="81" eb="83">
      <t>キギョウ</t>
    </rPh>
    <rPh sb="83" eb="84">
      <t>サイ</t>
    </rPh>
    <rPh sb="85" eb="87">
      <t>ヨテイ</t>
    </rPh>
    <rPh sb="88" eb="90">
      <t>ミテイ</t>
    </rPh>
    <rPh sb="108" eb="109">
      <t>トウ</t>
    </rPh>
    <rPh sb="113" eb="115">
      <t>ヒツヨウ</t>
    </rPh>
    <rPh sb="119" eb="121">
      <t>ケイヒ</t>
    </rPh>
    <rPh sb="121" eb="123">
      <t>カイシュウ</t>
    </rPh>
    <rPh sb="123" eb="124">
      <t>リツ</t>
    </rPh>
    <rPh sb="178" eb="179">
      <t>チカ</t>
    </rPh>
    <rPh sb="188" eb="190">
      <t>コウリツ</t>
    </rPh>
    <rPh sb="196" eb="198">
      <t>テキセイ</t>
    </rPh>
    <rPh sb="241" eb="242">
      <t>ヒク</t>
    </rPh>
    <rPh sb="243" eb="245">
      <t>ヘンカ</t>
    </rPh>
    <rPh sb="246" eb="247">
      <t>スク</t>
    </rPh>
    <rPh sb="249" eb="251">
      <t>ジョウキョウ</t>
    </rPh>
    <rPh sb="252" eb="254">
      <t>スイイ</t>
    </rPh>
    <rPh sb="259" eb="261">
      <t>シセツ</t>
    </rPh>
    <rPh sb="261" eb="264">
      <t>リヨウリツ</t>
    </rPh>
    <rPh sb="265" eb="268">
      <t>スイセンカ</t>
    </rPh>
    <rPh sb="268" eb="269">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</si>
</sst>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017792"/>
        <c:axId val="789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2017792"/>
        <c:axId val="78905344"/>
      </c:lineChart>
      <c:dateAx>
        <c:axId val="72017792"/>
        <c:scaling>
          <c:orientation val="minMax"/>
        </c:scaling>
        <c:delete val="1"/>
        <c:axPos val="b"/>
        <c:numFmt formatCode="ge" sourceLinked="1"/>
        <c:majorTickMark val="none"/>
        <c:minorTickMark val="none"/>
        <c:tickLblPos val="none"/>
        <c:crossAx val="78905344"/>
        <c:crosses val="autoZero"/>
        <c:auto val="1"/>
        <c:lblOffset val="100"/>
        <c:baseTimeUnit val="years"/>
      </c:dateAx>
      <c:valAx>
        <c:axId val="789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1852672"/>
        <c:axId val="820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81852672"/>
        <c:axId val="82006400"/>
      </c:lineChart>
      <c:dateAx>
        <c:axId val="81852672"/>
        <c:scaling>
          <c:orientation val="minMax"/>
        </c:scaling>
        <c:delete val="1"/>
        <c:axPos val="b"/>
        <c:numFmt formatCode="ge" sourceLinked="1"/>
        <c:majorTickMark val="none"/>
        <c:minorTickMark val="none"/>
        <c:tickLblPos val="none"/>
        <c:crossAx val="82006400"/>
        <c:crosses val="autoZero"/>
        <c:auto val="1"/>
        <c:lblOffset val="100"/>
        <c:baseTimeUnit val="years"/>
      </c:dateAx>
      <c:valAx>
        <c:axId val="820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2044800"/>
        <c:axId val="82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82044800"/>
        <c:axId val="82046976"/>
      </c:lineChart>
      <c:dateAx>
        <c:axId val="82044800"/>
        <c:scaling>
          <c:orientation val="minMax"/>
        </c:scaling>
        <c:delete val="1"/>
        <c:axPos val="b"/>
        <c:numFmt formatCode="ge" sourceLinked="1"/>
        <c:majorTickMark val="none"/>
        <c:minorTickMark val="none"/>
        <c:tickLblPos val="none"/>
        <c:crossAx val="82046976"/>
        <c:crosses val="autoZero"/>
        <c:auto val="1"/>
        <c:lblOffset val="100"/>
        <c:baseTimeUnit val="years"/>
      </c:dateAx>
      <c:valAx>
        <c:axId val="82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99.32</c:v>
                </c:pt>
                <c:pt idx="1">
                  <c:v>102.47</c:v>
                </c:pt>
                <c:pt idx="2">
                  <c:v>99.77</c:v>
                </c:pt>
                <c:pt idx="3">
                  <c:v>98.71</c:v>
                </c:pt>
                <c:pt idx="4">
                  <c:v>100.56</c:v>
                </c:pt>
              </c:numCache>
            </c:numRef>
          </c:val>
        </c:ser>
        <c:dLbls>
          <c:showLegendKey val="0"/>
          <c:showVal val="0"/>
          <c:showCatName val="0"/>
          <c:showSerName val="0"/>
          <c:showPercent val="0"/>
          <c:showBubbleSize val="0"/>
        </c:dLbls>
        <c:gapWidth val="150"/>
        <c:axId val="78947840"/>
        <c:axId val="78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947840"/>
        <c:axId val="78949760"/>
      </c:lineChart>
      <c:dateAx>
        <c:axId val="78947840"/>
        <c:scaling>
          <c:orientation val="minMax"/>
        </c:scaling>
        <c:delete val="1"/>
        <c:axPos val="b"/>
        <c:numFmt formatCode="ge" sourceLinked="1"/>
        <c:majorTickMark val="none"/>
        <c:minorTickMark val="none"/>
        <c:tickLblPos val="none"/>
        <c:crossAx val="78949760"/>
        <c:crosses val="autoZero"/>
        <c:auto val="1"/>
        <c:lblOffset val="100"/>
        <c:baseTimeUnit val="years"/>
      </c:dateAx>
      <c:valAx>
        <c:axId val="78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63968"/>
        <c:axId val="80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63968"/>
        <c:axId val="80165888"/>
      </c:lineChart>
      <c:dateAx>
        <c:axId val="80163968"/>
        <c:scaling>
          <c:orientation val="minMax"/>
        </c:scaling>
        <c:delete val="1"/>
        <c:axPos val="b"/>
        <c:numFmt formatCode="ge" sourceLinked="1"/>
        <c:majorTickMark val="none"/>
        <c:minorTickMark val="none"/>
        <c:tickLblPos val="none"/>
        <c:crossAx val="80165888"/>
        <c:crosses val="autoZero"/>
        <c:auto val="1"/>
        <c:lblOffset val="100"/>
        <c:baseTimeUnit val="years"/>
      </c:dateAx>
      <c:valAx>
        <c:axId val="80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00448"/>
        <c:axId val="802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00448"/>
        <c:axId val="80202368"/>
      </c:lineChart>
      <c:dateAx>
        <c:axId val="80200448"/>
        <c:scaling>
          <c:orientation val="minMax"/>
        </c:scaling>
        <c:delete val="1"/>
        <c:axPos val="b"/>
        <c:numFmt formatCode="ge" sourceLinked="1"/>
        <c:majorTickMark val="none"/>
        <c:minorTickMark val="none"/>
        <c:tickLblPos val="none"/>
        <c:crossAx val="80202368"/>
        <c:crosses val="autoZero"/>
        <c:auto val="1"/>
        <c:lblOffset val="100"/>
        <c:baseTimeUnit val="years"/>
      </c:dateAx>
      <c:valAx>
        <c:axId val="802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88832"/>
        <c:axId val="81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88832"/>
        <c:axId val="81699200"/>
      </c:lineChart>
      <c:dateAx>
        <c:axId val="81688832"/>
        <c:scaling>
          <c:orientation val="minMax"/>
        </c:scaling>
        <c:delete val="1"/>
        <c:axPos val="b"/>
        <c:numFmt formatCode="ge" sourceLinked="1"/>
        <c:majorTickMark val="none"/>
        <c:minorTickMark val="none"/>
        <c:tickLblPos val="none"/>
        <c:crossAx val="81699200"/>
        <c:crosses val="autoZero"/>
        <c:auto val="1"/>
        <c:lblOffset val="100"/>
        <c:baseTimeUnit val="years"/>
      </c:dateAx>
      <c:valAx>
        <c:axId val="81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25696"/>
        <c:axId val="817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25696"/>
        <c:axId val="81731968"/>
      </c:lineChart>
      <c:dateAx>
        <c:axId val="81725696"/>
        <c:scaling>
          <c:orientation val="minMax"/>
        </c:scaling>
        <c:delete val="1"/>
        <c:axPos val="b"/>
        <c:numFmt formatCode="ge" sourceLinked="1"/>
        <c:majorTickMark val="none"/>
        <c:minorTickMark val="none"/>
        <c:tickLblPos val="none"/>
        <c:crossAx val="81731968"/>
        <c:crosses val="autoZero"/>
        <c:auto val="1"/>
        <c:lblOffset val="100"/>
        <c:baseTimeUnit val="years"/>
      </c:dateAx>
      <c:valAx>
        <c:axId val="817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1320.16</c:v>
                </c:pt>
                <c:pt idx="1">
                  <c:v>1164.6099999999999</c:v>
                </c:pt>
                <c:pt idx="2">
                  <c:v>1041.48</c:v>
                </c:pt>
                <c:pt idx="3">
                  <c:v>969.72</c:v>
                </c:pt>
                <c:pt idx="4">
                  <c:v>875.35</c:v>
                </c:pt>
              </c:numCache>
            </c:numRef>
          </c:val>
        </c:ser>
        <c:dLbls>
          <c:showLegendKey val="0"/>
          <c:showVal val="0"/>
          <c:showCatName val="0"/>
          <c:showSerName val="0"/>
          <c:showPercent val="0"/>
          <c:showBubbleSize val="0"/>
        </c:dLbls>
        <c:gapWidth val="150"/>
        <c:axId val="81774464"/>
        <c:axId val="81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81774464"/>
        <c:axId val="81776640"/>
      </c:lineChart>
      <c:dateAx>
        <c:axId val="81774464"/>
        <c:scaling>
          <c:orientation val="minMax"/>
        </c:scaling>
        <c:delete val="1"/>
        <c:axPos val="b"/>
        <c:numFmt formatCode="ge" sourceLinked="1"/>
        <c:majorTickMark val="none"/>
        <c:minorTickMark val="none"/>
        <c:tickLblPos val="none"/>
        <c:crossAx val="81776640"/>
        <c:crosses val="autoZero"/>
        <c:auto val="1"/>
        <c:lblOffset val="100"/>
        <c:baseTimeUnit val="years"/>
      </c:dateAx>
      <c:valAx>
        <c:axId val="81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65.34</c:v>
                </c:pt>
                <c:pt idx="1">
                  <c:v>61.35</c:v>
                </c:pt>
                <c:pt idx="2">
                  <c:v>62.69</c:v>
                </c:pt>
                <c:pt idx="3">
                  <c:v>62.81</c:v>
                </c:pt>
                <c:pt idx="4">
                  <c:v>63.16</c:v>
                </c:pt>
              </c:numCache>
            </c:numRef>
          </c:val>
        </c:ser>
        <c:dLbls>
          <c:showLegendKey val="0"/>
          <c:showVal val="0"/>
          <c:showCatName val="0"/>
          <c:showSerName val="0"/>
          <c:showPercent val="0"/>
          <c:showBubbleSize val="0"/>
        </c:dLbls>
        <c:gapWidth val="150"/>
        <c:axId val="81788288"/>
        <c:axId val="81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81788288"/>
        <c:axId val="81806848"/>
      </c:lineChart>
      <c:dateAx>
        <c:axId val="81788288"/>
        <c:scaling>
          <c:orientation val="minMax"/>
        </c:scaling>
        <c:delete val="1"/>
        <c:axPos val="b"/>
        <c:numFmt formatCode="ge" sourceLinked="1"/>
        <c:majorTickMark val="none"/>
        <c:minorTickMark val="none"/>
        <c:tickLblPos val="none"/>
        <c:crossAx val="81806848"/>
        <c:crosses val="autoZero"/>
        <c:auto val="1"/>
        <c:lblOffset val="100"/>
        <c:baseTimeUnit val="years"/>
      </c:dateAx>
      <c:valAx>
        <c:axId val="81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123.86</c:v>
                </c:pt>
                <c:pt idx="1">
                  <c:v>139.51</c:v>
                </c:pt>
                <c:pt idx="2">
                  <c:v>143.47999999999999</c:v>
                </c:pt>
                <c:pt idx="3">
                  <c:v>143.61000000000001</c:v>
                </c:pt>
                <c:pt idx="4">
                  <c:v>147.12</c:v>
                </c:pt>
              </c:numCache>
            </c:numRef>
          </c:val>
        </c:ser>
        <c:dLbls>
          <c:showLegendKey val="0"/>
          <c:showVal val="0"/>
          <c:showCatName val="0"/>
          <c:showSerName val="0"/>
          <c:showPercent val="0"/>
          <c:showBubbleSize val="0"/>
        </c:dLbls>
        <c:gapWidth val="150"/>
        <c:axId val="81840768"/>
        <c:axId val="81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81840768"/>
        <c:axId val="81842944"/>
      </c:lineChart>
      <c:dateAx>
        <c:axId val="81840768"/>
        <c:scaling>
          <c:orientation val="minMax"/>
        </c:scaling>
        <c:delete val="1"/>
        <c:axPos val="b"/>
        <c:numFmt formatCode="ge" sourceLinked="1"/>
        <c:majorTickMark val="none"/>
        <c:minorTickMark val="none"/>
        <c:tickLblPos val="none"/>
        <c:crossAx val="81842944"/>
        <c:crosses val="autoZero"/>
        <c:auto val="1"/>
        <c:lblOffset val="100"/>
        <c:baseTimeUnit val="years"/>
      </c:dateAx>
      <c:valAx>
        <c:axId val="81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東秩父村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3135</v>
      </c>
      <c r="AM8" s="47"/>
      <c r="AN8" s="47"/>
      <c r="AO8" s="47"/>
      <c r="AP8" s="47"/>
      <c r="AQ8" s="47"/>
      <c r="AR8" s="47"/>
      <c r="AS8" s="47"/>
      <c r="AT8" s="43">
        <f>データ!S6</f>
        <v>37.06</v>
      </c>
      <c r="AU8" s="43"/>
      <c r="AV8" s="43"/>
      <c r="AW8" s="43"/>
      <c r="AX8" s="43"/>
      <c r="AY8" s="43"/>
      <c r="AZ8" s="43"/>
      <c r="BA8" s="43"/>
      <c r="BB8" s="43">
        <f>データ!T6</f>
        <v>84.59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31.19</v>
      </c>
      <c r="Q10" s="43"/>
      <c r="R10" s="43"/>
      <c r="S10" s="43"/>
      <c r="T10" s="43"/>
      <c r="U10" s="43"/>
      <c r="V10" s="43"/>
      <c r="W10" s="43">
        <f>データ!P6</f>
        <v>100</v>
      </c>
      <c r="X10" s="43"/>
      <c r="Y10" s="43"/>
      <c r="Z10" s="43"/>
      <c r="AA10" s="43"/>
      <c r="AB10" s="43"/>
      <c r="AC10" s="43"/>
      <c r="AD10" s="47">
        <f>データ!Q6</f>
        <v>2500</v>
      </c>
      <c r="AE10" s="47"/>
      <c r="AF10" s="47"/>
      <c r="AG10" s="47"/>
      <c r="AH10" s="47"/>
      <c r="AI10" s="47"/>
      <c r="AJ10" s="47"/>
      <c r="AK10" s="2"/>
      <c r="AL10" s="47">
        <f>データ!U6</f>
        <v>973</v>
      </c>
      <c r="AM10" s="47"/>
      <c r="AN10" s="47"/>
      <c r="AO10" s="47"/>
      <c r="AP10" s="47"/>
      <c r="AQ10" s="47"/>
      <c r="AR10" s="47"/>
      <c r="AS10" s="47"/>
      <c r="AT10" s="43">
        <f>データ!V6</f>
        <v>37.06</v>
      </c>
      <c r="AU10" s="43"/>
      <c r="AV10" s="43"/>
      <c r="AW10" s="43"/>
      <c r="AX10" s="43"/>
      <c r="AY10" s="43"/>
      <c r="AZ10" s="43"/>
      <c r="BA10" s="43"/>
      <c r="BB10" s="43">
        <f>データ!W6</f>
        <v>26.25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7" sqref="CO1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113697</v>
      </c>
      <c r="D6" s="31">
        <f t="shared" si="3"/>
        <v>47</v>
      </c>
      <c r="E6" s="31">
        <f t="shared" si="3"/>
        <v>18</v>
      </c>
      <c r="F6" s="31">
        <f t="shared" si="3"/>
        <v>0</v>
      </c>
      <c r="G6" s="31">
        <f t="shared" si="3"/>
        <v>0</v>
      </c>
      <c r="H6" s="31" t="str">
        <f t="shared" si="3"/>
        <v>埼玉県　東秩父村</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31.19</v>
      </c>
      <c r="P6" s="32">
        <f t="shared" si="3"/>
        <v>100</v>
      </c>
      <c r="Q6" s="32">
        <f t="shared" si="3"/>
        <v>2500</v>
      </c>
      <c r="R6" s="32">
        <f t="shared" si="3"/>
        <v>3135</v>
      </c>
      <c r="S6" s="32">
        <f t="shared" si="3"/>
        <v>37.06</v>
      </c>
      <c r="T6" s="32">
        <f t="shared" si="3"/>
        <v>84.59</v>
      </c>
      <c r="U6" s="32">
        <f t="shared" si="3"/>
        <v>973</v>
      </c>
      <c r="V6" s="32">
        <f t="shared" si="3"/>
        <v>37.06</v>
      </c>
      <c r="W6" s="32">
        <f t="shared" si="3"/>
        <v>26.25</v>
      </c>
      <c r="X6" s="33">
        <f>IF(X7="",NA(),X7)</f>
        <v>99.32</v>
      </c>
      <c r="Y6" s="33">
        <f t="shared" ref="Y6:AG6" si="4">IF(Y7="",NA(),Y7)</f>
        <v>102.47</v>
      </c>
      <c r="Z6" s="33">
        <f t="shared" si="4"/>
        <v>99.77</v>
      </c>
      <c r="AA6" s="33">
        <f t="shared" si="4"/>
        <v>98.71</v>
      </c>
      <c r="AB6" s="33">
        <f t="shared" si="4"/>
        <v>100.56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1320.16</v>
      </c>
      <c r="BF6" s="33">
        <f t="shared" ref="BF6:BN6" si="7">IF(BF7="",NA(),BF7)</f>
        <v>1164.6099999999999</v>
      </c>
      <c r="BG6" s="33">
        <f t="shared" si="7"/>
        <v>1041.48</v>
      </c>
      <c r="BH6" s="33">
        <f t="shared" si="7"/>
        <v>969.72</v>
      </c>
      <c r="BI6" s="33">
        <f t="shared" si="7"/>
        <v>875.35</v>
      </c>
      <c r="BJ6" s="33">
        <f t="shared" si="7"/>
        <v>442.18</v>
      </c>
      <c r="BK6" s="33">
        <f t="shared" si="7"/>
        <v>421.01</v>
      </c>
      <c r="BL6" s="33">
        <f t="shared" si="7"/>
        <v>430.64</v>
      </c>
      <c r="BM6" s="33">
        <f t="shared" si="7"/>
        <v>446.63</v>
      </c>
      <c r="BN6" s="33">
        <f t="shared" si="7"/>
        <v>416.91</v>
      </c>
      <c r="BO6" s="32" t="str">
        <f>IF(BO7="","",IF(BO7="-","【-】","【"&amp;SUBSTITUTE(TEXT(BO7,"#,##0.00"),"-","△")&amp;"】"))</f>
        <v>【375.36】</v>
      </c>
      <c r="BP6" s="33">
        <f>IF(BP7="",NA(),BP7)</f>
        <v>65.34</v>
      </c>
      <c r="BQ6" s="33">
        <f t="shared" ref="BQ6:BY6" si="8">IF(BQ7="",NA(),BQ7)</f>
        <v>61.35</v>
      </c>
      <c r="BR6" s="33">
        <f t="shared" si="8"/>
        <v>62.69</v>
      </c>
      <c r="BS6" s="33">
        <f t="shared" si="8"/>
        <v>62.81</v>
      </c>
      <c r="BT6" s="33">
        <f t="shared" si="8"/>
        <v>63.16</v>
      </c>
      <c r="BU6" s="33">
        <f t="shared" si="8"/>
        <v>61.59</v>
      </c>
      <c r="BV6" s="33">
        <f t="shared" si="8"/>
        <v>58.98</v>
      </c>
      <c r="BW6" s="33">
        <f t="shared" si="8"/>
        <v>58.78</v>
      </c>
      <c r="BX6" s="33">
        <f t="shared" si="8"/>
        <v>58.53</v>
      </c>
      <c r="BY6" s="33">
        <f t="shared" si="8"/>
        <v>57.93</v>
      </c>
      <c r="BZ6" s="32" t="str">
        <f>IF(BZ7="","",IF(BZ7="-","【-】","【"&amp;SUBSTITUTE(TEXT(BZ7,"#,##0.00"),"-","△")&amp;"】"))</f>
        <v>【60.44】</v>
      </c>
      <c r="CA6" s="33">
        <f>IF(CA7="",NA(),CA7)</f>
        <v>123.86</v>
      </c>
      <c r="CB6" s="33">
        <f t="shared" ref="CB6:CJ6" si="9">IF(CB7="",NA(),CB7)</f>
        <v>139.51</v>
      </c>
      <c r="CC6" s="33">
        <f t="shared" si="9"/>
        <v>143.47999999999999</v>
      </c>
      <c r="CD6" s="33">
        <f t="shared" si="9"/>
        <v>143.61000000000001</v>
      </c>
      <c r="CE6" s="33">
        <f t="shared" si="9"/>
        <v>147.12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113697</v>
      </c>
      <c r="D7" s="35">
        <v>47</v>
      </c>
      <c r="E7" s="35">
        <v>18</v>
      </c>
      <c r="F7" s="35">
        <v>0</v>
      </c>
      <c r="G7" s="35">
        <v>0</v>
      </c>
      <c r="H7" s="35" t="s">
        <v>96</v>
      </c>
      <c r="I7" s="35" t="s">
        <v>97</v>
      </c>
      <c r="J7" s="35" t="s">
        <v>98</v>
      </c>
      <c r="K7" s="35" t="s">
        <v>99</v>
      </c>
      <c r="L7" s="35" t="s">
        <v>100</v>
      </c>
      <c r="M7" s="36" t="s">
        <v>101</v>
      </c>
      <c r="N7" s="36" t="s">
        <v>102</v>
      </c>
      <c r="O7" s="36">
        <v>31.19</v>
      </c>
      <c r="P7" s="36">
        <v>100</v>
      </c>
      <c r="Q7" s="36">
        <v>2500</v>
      </c>
      <c r="R7" s="36">
        <v>3135</v>
      </c>
      <c r="S7" s="36">
        <v>37.06</v>
      </c>
      <c r="T7" s="36">
        <v>84.59</v>
      </c>
      <c r="U7" s="36">
        <v>973</v>
      </c>
      <c r="V7" s="36">
        <v>37.06</v>
      </c>
      <c r="W7" s="36">
        <v>26.25</v>
      </c>
      <c r="X7" s="36">
        <v>99.32</v>
      </c>
      <c r="Y7" s="36">
        <v>102.47</v>
      </c>
      <c r="Z7" s="36">
        <v>99.77</v>
      </c>
      <c r="AA7" s="36">
        <v>98.71</v>
      </c>
      <c r="AB7" s="36">
        <v>100.56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1320.16</v>
      </c>
      <c r="BF7" s="36">
        <v>1164.6099999999999</v>
      </c>
      <c r="BG7" s="36">
        <v>1041.48</v>
      </c>
      <c r="BH7" s="36">
        <v>969.72</v>
      </c>
      <c r="BI7" s="36">
        <v>875.35</v>
      </c>
      <c r="BJ7" s="36">
        <v>442.18</v>
      </c>
      <c r="BK7" s="36">
        <v>421.01</v>
      </c>
      <c r="BL7" s="36">
        <v>430.64</v>
      </c>
      <c r="BM7" s="36">
        <v>446.63</v>
      </c>
      <c r="BN7" s="36">
        <v>416.91</v>
      </c>
      <c r="BO7" s="36">
        <v>375.36</v>
      </c>
      <c r="BP7" s="36">
        <v>65.34</v>
      </c>
      <c r="BQ7" s="36">
        <v>61.35</v>
      </c>
      <c r="BR7" s="36">
        <v>62.69</v>
      </c>
      <c r="BS7" s="36">
        <v>62.81</v>
      </c>
      <c r="BT7" s="36">
        <v>63.16</v>
      </c>
      <c r="BU7" s="36">
        <v>61.59</v>
      </c>
      <c r="BV7" s="36">
        <v>58.98</v>
      </c>
      <c r="BW7" s="36">
        <v>58.78</v>
      </c>
      <c r="BX7" s="36">
        <v>58.53</v>
      </c>
      <c r="BY7" s="36">
        <v>57.93</v>
      </c>
      <c r="BZ7" s="36">
        <v>60.44</v>
      </c>
      <c r="CA7" s="36">
        <v>123.86</v>
      </c>
      <c r="CB7" s="36">
        <v>139.51</v>
      </c>
      <c r="CC7" s="36">
        <v>143.47999999999999</v>
      </c>
      <c r="CD7" s="36">
        <v>143.61000000000001</v>
      </c>
      <c r="CE7" s="36">
        <v>147.12</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2016-02-03T09:25:02Z</dcterms:created>
  <dcterms:modified xsi:type="dcterms:W3CDTF">2016-02-23T07:41:25Z</dcterms:modified>
</cp:coreProperties>
</file>