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<sst xmlns="http://schemas.openxmlformats.org/spreadsheetml/2006/main" count="218" uniqueCount="108">
  <si>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</si>
  <si>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</si>
  <si>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</si>
  <si>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</si>
  <si>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</si>
  <si>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</si>
  <si>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</si>
  <si>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</si>
  <si>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</si>
  <si>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</si>
  <si>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</si>
  <si>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</si>
  <si>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</si>
  <si>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</si>
  <si>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</si>
  <si>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</si>
  <si>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</si>
  <si>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</si>
  <si>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</si>
  <si>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</si>
  <si>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</si>
  <si>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</si>
  <si>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</si>
  <si>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</si>
  <si>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</si>
  <si>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</si>
  <si>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</si>
  <si>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</si>
  <si>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</si>
  <si>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</si>
  <si>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</si>
  <si>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</si>
  <si>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</si>
  <si>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</si>
  <si>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</si>
  <si>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</si>
  <si>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</si>
  <si>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</si>
  <si>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</si>
  <si>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</si>
  <si>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</si>
  <si>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</si>
  <si>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</si>
  <si>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</si>
  <si>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</si>
  <si>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</si>
  <si>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</si>
  <si>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</si>
  <si>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</si>
  <si>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</si>
  <si>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</si>
  <si>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</si>
  <si>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</si>
  <si>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</si>
  <si>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</si>
  <si>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</si>
  <si>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</si>
  <si>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</si>
  <si>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</si>
  <si>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</si>
  <si>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</si>
  <si>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</si>
  <si>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</si>
  <si>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</si>
  <si>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</si>
  <si>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</si>
  <si>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</si>
  <si>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</si>
  <si>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</si>
  <si>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</si>
  <si>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</si>
  <si>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</si>
  <si>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</si>
  <si>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</si>
  <si>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</si>
  <si>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</si>
  <si>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</si>
  <si>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</si>
  <si>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</si>
  <si>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</si>
  <si>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</si>
  <si>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</si>
  <si>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</si>
  <si>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</si>
  <si>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</si>
  <si>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</si>
  <si>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</si>
  <si>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</si>
  <si>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</si>
  <si>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</si>
  <si>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</si>
  <si>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</si>
  <si>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</si>
  <si>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東秩父村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</si>
  <si>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</si>
  <si>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</si>
  <si>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</si>
  <si>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</si>
  <si>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</si>
  <si>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</si>
  <si>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</si>
  <si>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</si>
  <si>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</si>
  <si>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</si>
  <si>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</si>
  <si>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管路更新については、毎年更新率が低くならないよう更新を実施していく必要があります。老朽化対策等による更新は、必要性に応じた料金収入の確保をしていかなければなりません。</t>
    <rPh sb="1" eb="3">
      <t>カンロ</t>
    </rPh>
    <rPh sb="3" eb="5">
      <t>コウシン</t>
    </rPh>
    <rPh sb="11" eb="13">
      <t>マイトシ</t>
    </rPh>
    <rPh sb="13" eb="15">
      <t>コウシン</t>
    </rPh>
    <rPh sb="15" eb="16">
      <t>リツ</t>
    </rPh>
    <rPh sb="17" eb="18">
      <t>ヒク</t>
    </rPh>
    <rPh sb="25" eb="27">
      <t>コウシン</t>
    </rPh>
    <rPh sb="28" eb="30">
      <t>ジッシ</t>
    </rPh>
    <rPh sb="34" eb="36">
      <t>ヒツヨウ</t>
    </rPh>
    <rPh sb="42" eb="45">
      <t>ロウキュウカ</t>
    </rPh>
    <rPh sb="45" eb="47">
      <t>タイサク</t>
    </rPh>
    <rPh sb="47" eb="48">
      <t>トウ</t>
    </rPh>
    <rPh sb="51" eb="53">
      <t>コウシン</t>
    </rPh>
    <rPh sb="55" eb="58">
      <t>ヒツヨウセイ</t>
    </rPh>
    <rPh sb="59" eb="60">
      <t>オウ</t>
    </rPh>
    <rPh sb="62" eb="64">
      <t>リョウキン</t>
    </rPh>
    <rPh sb="64" eb="66">
      <t>シュウニュウ</t>
    </rPh>
    <rPh sb="67" eb="69">
      <t>カクホ</t>
    </rPh>
    <phoneticPr fontId="4"/>
  </si>
  <si>
    <t>　類似団体よりは健全な項目は多いですが、老朽化施設等の更新により、更新費用の増大が見込まれるため、総収入の安定が必要です。まずは、有収率の向上を図ることにより、収益の上がらない無駄な水道水を作らずに済み、維持管理費の削減となり、給水原価を抑えることができます。
　また、料金収入の確保のため、料金を今後値上げしていく必要があります。</t>
    <rPh sb="1" eb="3">
      <t>ルイジ</t>
    </rPh>
    <rPh sb="3" eb="5">
      <t>ダンタイ</t>
    </rPh>
    <rPh sb="8" eb="10">
      <t>ケンゼン</t>
    </rPh>
    <rPh sb="11" eb="13">
      <t>コウモク</t>
    </rPh>
    <rPh sb="14" eb="15">
      <t>オオ</t>
    </rPh>
    <rPh sb="20" eb="23">
      <t>ロウキュウカ</t>
    </rPh>
    <rPh sb="23" eb="25">
      <t>シセツ</t>
    </rPh>
    <rPh sb="25" eb="26">
      <t>トウ</t>
    </rPh>
    <rPh sb="27" eb="29">
      <t>コウシン</t>
    </rPh>
    <rPh sb="33" eb="35">
      <t>コウシン</t>
    </rPh>
    <rPh sb="35" eb="37">
      <t>ヒヨウ</t>
    </rPh>
    <rPh sb="38" eb="40">
      <t>ゾウダイ</t>
    </rPh>
    <rPh sb="41" eb="43">
      <t>ミコ</t>
    </rPh>
    <rPh sb="49" eb="52">
      <t>ソウシュウニュウ</t>
    </rPh>
    <rPh sb="53" eb="55">
      <t>アンテイ</t>
    </rPh>
    <rPh sb="56" eb="58">
      <t>ヒツヨウ</t>
    </rPh>
    <rPh sb="65" eb="67">
      <t>ユウシュウ</t>
    </rPh>
    <rPh sb="67" eb="68">
      <t>リツ</t>
    </rPh>
    <rPh sb="69" eb="71">
      <t>コウジョウ</t>
    </rPh>
    <rPh sb="72" eb="73">
      <t>ハカ</t>
    </rPh>
    <rPh sb="80" eb="82">
      <t>シュウエキ</t>
    </rPh>
    <rPh sb="83" eb="84">
      <t>ア</t>
    </rPh>
    <rPh sb="88" eb="90">
      <t>ムダ</t>
    </rPh>
    <rPh sb="91" eb="93">
      <t>スイドウ</t>
    </rPh>
    <rPh sb="93" eb="94">
      <t>スイ</t>
    </rPh>
    <rPh sb="95" eb="96">
      <t>ツク</t>
    </rPh>
    <rPh sb="99" eb="100">
      <t>ス</t>
    </rPh>
    <rPh sb="102" eb="104">
      <t>イジ</t>
    </rPh>
    <rPh sb="104" eb="107">
      <t>カンリヒ</t>
    </rPh>
    <rPh sb="108" eb="110">
      <t>サクゲン</t>
    </rPh>
    <rPh sb="114" eb="116">
      <t>キュウスイ</t>
    </rPh>
    <rPh sb="116" eb="118">
      <t>ゲンカ</t>
    </rPh>
    <rPh sb="119" eb="120">
      <t>オサ</t>
    </rPh>
    <rPh sb="135" eb="137">
      <t>リョウキン</t>
    </rPh>
    <rPh sb="137" eb="139">
      <t>シュウニュウ</t>
    </rPh>
    <rPh sb="140" eb="142">
      <t>カクホ</t>
    </rPh>
    <rPh sb="146" eb="148">
      <t>リョウキン</t>
    </rPh>
    <rPh sb="149" eb="151">
      <t>コンゴ</t>
    </rPh>
    <rPh sb="151" eb="153">
      <t>ネア</t>
    </rPh>
    <rPh sb="158" eb="160">
      <t>ヒツヨウ</t>
    </rPh>
    <phoneticPr fontId="4"/>
  </si>
  <si>
    <t>　収益的収支比率において、本村は黒字経営でしたが、給水収益の減少、老朽施設の修繕更新等の費用増大により経営状態は良くない。また一般会計繰入金の依存が高く、料金回収率が１００％を下回っているため適切な料金収入の確保が必要です。
　企業債残高対給水収益比率については、類似団体よりは低いですが、今後、老朽化施設の更新等により、企業債残高が増大する可能性があるため投資規模、料金水準が適切かを見極めていく必要があります。
　また、給水原価も類似団体よりは低いですが、今後老朽化施設の更新等があるため、給水原価の高騰が予想され、料金の安定的確保が必要です。
　施設利用率が９０％台と高く、有収率が６０％台と低いため、施設稼働による収益が悪いため、漏水等を改善し、有収率の向上を図らなければなりません。</t>
    <rPh sb="1" eb="4">
      <t>シュウエキテキ</t>
    </rPh>
    <rPh sb="4" eb="6">
      <t>シュウシ</t>
    </rPh>
    <rPh sb="6" eb="8">
      <t>ヒリツ</t>
    </rPh>
    <rPh sb="13" eb="14">
      <t>ホン</t>
    </rPh>
    <rPh sb="14" eb="15">
      <t>ソン</t>
    </rPh>
    <rPh sb="16" eb="18">
      <t>クロジ</t>
    </rPh>
    <rPh sb="18" eb="20">
      <t>ケイエイ</t>
    </rPh>
    <rPh sb="25" eb="27">
      <t>キュウスイ</t>
    </rPh>
    <rPh sb="27" eb="29">
      <t>シュウエキ</t>
    </rPh>
    <rPh sb="30" eb="32">
      <t>ゲンショウ</t>
    </rPh>
    <rPh sb="33" eb="35">
      <t>ロウキュウ</t>
    </rPh>
    <rPh sb="35" eb="37">
      <t>シセツ</t>
    </rPh>
    <rPh sb="38" eb="40">
      <t>シュウゼン</t>
    </rPh>
    <rPh sb="40" eb="42">
      <t>コウシン</t>
    </rPh>
    <rPh sb="42" eb="43">
      <t>トウ</t>
    </rPh>
    <rPh sb="44" eb="46">
      <t>ヒヨウ</t>
    </rPh>
    <rPh sb="46" eb="48">
      <t>ゾウダイ</t>
    </rPh>
    <rPh sb="51" eb="53">
      <t>ケイエイ</t>
    </rPh>
    <rPh sb="53" eb="55">
      <t>ジョウタイ</t>
    </rPh>
    <rPh sb="56" eb="57">
      <t>ヨ</t>
    </rPh>
    <rPh sb="63" eb="65">
      <t>イッパン</t>
    </rPh>
    <rPh sb="65" eb="67">
      <t>カイケイ</t>
    </rPh>
    <rPh sb="67" eb="69">
      <t>クリイレ</t>
    </rPh>
    <rPh sb="69" eb="70">
      <t>キン</t>
    </rPh>
    <rPh sb="71" eb="73">
      <t>イゾン</t>
    </rPh>
    <rPh sb="74" eb="75">
      <t>タカ</t>
    </rPh>
    <rPh sb="77" eb="79">
      <t>リョウキン</t>
    </rPh>
    <rPh sb="79" eb="81">
      <t>カイシュウ</t>
    </rPh>
    <rPh sb="81" eb="82">
      <t>リツ</t>
    </rPh>
    <rPh sb="88" eb="90">
      <t>シタマワ</t>
    </rPh>
    <rPh sb="96" eb="98">
      <t>テキセツ</t>
    </rPh>
    <rPh sb="99" eb="101">
      <t>リョウキン</t>
    </rPh>
    <rPh sb="101" eb="103">
      <t>シュウニュウ</t>
    </rPh>
    <rPh sb="104" eb="106">
      <t>カクホ</t>
    </rPh>
    <rPh sb="107" eb="109">
      <t>ヒツヨウ</t>
    </rPh>
    <rPh sb="114" eb="116">
      <t>キギョウ</t>
    </rPh>
    <rPh sb="116" eb="117">
      <t>サイ</t>
    </rPh>
    <rPh sb="117" eb="119">
      <t>ザンダカ</t>
    </rPh>
    <rPh sb="119" eb="120">
      <t>タイ</t>
    </rPh>
    <rPh sb="120" eb="122">
      <t>キュウスイ</t>
    </rPh>
    <rPh sb="122" eb="124">
      <t>シュウエキ</t>
    </rPh>
    <rPh sb="124" eb="125">
      <t>ヒ</t>
    </rPh>
    <rPh sb="125" eb="126">
      <t>リツ</t>
    </rPh>
    <rPh sb="132" eb="134">
      <t>ルイジ</t>
    </rPh>
    <rPh sb="134" eb="136">
      <t>ダンタイ</t>
    </rPh>
    <rPh sb="139" eb="140">
      <t>ヒク</t>
    </rPh>
    <rPh sb="145" eb="147">
      <t>コンゴ</t>
    </rPh>
    <rPh sb="148" eb="151">
      <t>ロウキュウカ</t>
    </rPh>
    <rPh sb="151" eb="153">
      <t>シセツ</t>
    </rPh>
    <rPh sb="154" eb="156">
      <t>コウシン</t>
    </rPh>
    <rPh sb="156" eb="157">
      <t>トウ</t>
    </rPh>
    <rPh sb="161" eb="163">
      <t>キギョウ</t>
    </rPh>
    <rPh sb="163" eb="164">
      <t>サイ</t>
    </rPh>
    <rPh sb="164" eb="166">
      <t>ザンダカ</t>
    </rPh>
    <rPh sb="167" eb="169">
      <t>ゾウダイ</t>
    </rPh>
    <rPh sb="171" eb="174">
      <t>カノウセイ</t>
    </rPh>
    <rPh sb="179" eb="181">
      <t>トウシ</t>
    </rPh>
    <rPh sb="181" eb="183">
      <t>キボ</t>
    </rPh>
    <rPh sb="184" eb="186">
      <t>リョウキン</t>
    </rPh>
    <rPh sb="186" eb="188">
      <t>スイジュン</t>
    </rPh>
    <rPh sb="189" eb="191">
      <t>テキセツ</t>
    </rPh>
    <rPh sb="193" eb="195">
      <t>ミキワ</t>
    </rPh>
    <rPh sb="199" eb="201">
      <t>ヒツヨウ</t>
    </rPh>
    <rPh sb="212" eb="214">
      <t>キュウスイ</t>
    </rPh>
    <rPh sb="214" eb="216">
      <t>ゲンカ</t>
    </rPh>
    <rPh sb="217" eb="219">
      <t>ルイジ</t>
    </rPh>
    <rPh sb="219" eb="221">
      <t>ダンタイ</t>
    </rPh>
    <rPh sb="224" eb="225">
      <t>ヒク</t>
    </rPh>
    <rPh sb="230" eb="232">
      <t>コンゴ</t>
    </rPh>
    <rPh sb="234" eb="235">
      <t>カ</t>
    </rPh>
    <rPh sb="235" eb="237">
      <t>シセツ</t>
    </rPh>
    <rPh sb="238" eb="240">
      <t>コウシン</t>
    </rPh>
    <rPh sb="240" eb="241">
      <t>トウ</t>
    </rPh>
    <rPh sb="247" eb="249">
      <t>キュウスイ</t>
    </rPh>
    <rPh sb="249" eb="251">
      <t>ゲンカ</t>
    </rPh>
    <rPh sb="252" eb="254">
      <t>コウトウ</t>
    </rPh>
    <rPh sb="255" eb="257">
      <t>ヨソウ</t>
    </rPh>
    <rPh sb="260" eb="262">
      <t>リョウキン</t>
    </rPh>
    <rPh sb="263" eb="266">
      <t>アンテイテキ</t>
    </rPh>
    <rPh sb="266" eb="268">
      <t>カクホ</t>
    </rPh>
    <rPh sb="269" eb="271">
      <t>ヒツヨウ</t>
    </rPh>
    <rPh sb="276" eb="278">
      <t>シセツ</t>
    </rPh>
    <rPh sb="278" eb="281">
      <t>リヨウリツ</t>
    </rPh>
    <rPh sb="285" eb="286">
      <t>ダイ</t>
    </rPh>
    <rPh sb="287" eb="288">
      <t>タカ</t>
    </rPh>
    <rPh sb="290" eb="292">
      <t>ユウシュウ</t>
    </rPh>
    <rPh sb="292" eb="293">
      <t>リツ</t>
    </rPh>
    <rPh sb="297" eb="298">
      <t>ダイ</t>
    </rPh>
    <rPh sb="299" eb="300">
      <t>ヒク</t>
    </rPh>
    <rPh sb="304" eb="306">
      <t>シセツ</t>
    </rPh>
    <rPh sb="306" eb="308">
      <t>カドウ</t>
    </rPh>
    <rPh sb="311" eb="313">
      <t>シュウエキ</t>
    </rPh>
    <rPh sb="314" eb="315">
      <t>ワル</t>
    </rPh>
    <rPh sb="319" eb="321">
      <t>ロウスイ</t>
    </rPh>
    <rPh sb="321" eb="322">
      <t>トウ</t>
    </rPh>
    <rPh sb="323" eb="325">
      <t>カイゼン</t>
    </rPh>
    <rPh sb="327" eb="329">
      <t>ユウシュウ</t>
    </rPh>
    <rPh sb="329" eb="330">
      <t>リツ</t>
    </rPh>
    <rPh sb="331" eb="333">
      <t>コウジョウ</t>
    </rPh>
    <rPh sb="334" eb="33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</si>
</sst>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0.55000000000000004</c:v>
                </c:pt>
                <c:pt idx="1">
                  <c:v>0</c:v>
                </c:pt>
                <c:pt idx="2" formatCode="#,##0.00;&quot;△&quot;#,##0.00;&quot;-&quot;">
                  <c:v>1.36</c:v>
                </c:pt>
                <c:pt idx="3" formatCode="#,##0.00;&quot;△&quot;#,##0.00;&quot;-&quot;">
                  <c:v>1.05</c:v>
                </c:pt>
                <c:pt idx="4" formatCode="#,##0.00;&quot;△&quot;#,##0.00;&quot;-&quot;">
                  <c:v>0.8</c:v>
                </c:pt>
              </c:numCache>
            </c:numRef>
          </c:val>
        </c:ser>
        <c:dLbls>
          <c:showLegendKey val="0"/>
          <c:showVal val="0"/>
          <c:showCatName val="0"/>
          <c:showSerName val="0"/>
          <c:showPercent val="0"/>
          <c:showBubbleSize val="0"/>
        </c:dLbls>
        <c:gapWidth val="150"/>
        <c:axId val="85381888"/>
        <c:axId val="853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5381888"/>
        <c:axId val="85383808"/>
      </c:lineChart>
      <c:dateAx>
        <c:axId val="85381888"/>
        <c:scaling>
          <c:orientation val="minMax"/>
        </c:scaling>
        <c:delete val="1"/>
        <c:axPos val="b"/>
        <c:numFmt formatCode="ge" sourceLinked="1"/>
        <c:majorTickMark val="none"/>
        <c:minorTickMark val="none"/>
        <c:tickLblPos val="none"/>
        <c:crossAx val="85383808"/>
        <c:crosses val="autoZero"/>
        <c:auto val="1"/>
        <c:lblOffset val="100"/>
        <c:baseTimeUnit val="years"/>
      </c:dateAx>
      <c:valAx>
        <c:axId val="853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96.95</c:v>
                </c:pt>
                <c:pt idx="1">
                  <c:v>97.09</c:v>
                </c:pt>
                <c:pt idx="2">
                  <c:v>94.78</c:v>
                </c:pt>
                <c:pt idx="3">
                  <c:v>97.36</c:v>
                </c:pt>
                <c:pt idx="4">
                  <c:v>95.52</c:v>
                </c:pt>
              </c:numCache>
            </c:numRef>
          </c:val>
        </c:ser>
        <c:dLbls>
          <c:showLegendKey val="0"/>
          <c:showVal val="0"/>
          <c:showCatName val="0"/>
          <c:showSerName val="0"/>
          <c:showPercent val="0"/>
          <c:showBubbleSize val="0"/>
        </c:dLbls>
        <c:gapWidth val="150"/>
        <c:axId val="86046208"/>
        <c:axId val="860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6046208"/>
        <c:axId val="86048128"/>
      </c:lineChart>
      <c:dateAx>
        <c:axId val="86046208"/>
        <c:scaling>
          <c:orientation val="minMax"/>
        </c:scaling>
        <c:delete val="1"/>
        <c:axPos val="b"/>
        <c:numFmt formatCode="ge" sourceLinked="1"/>
        <c:majorTickMark val="none"/>
        <c:minorTickMark val="none"/>
        <c:tickLblPos val="none"/>
        <c:crossAx val="86048128"/>
        <c:crosses val="autoZero"/>
        <c:auto val="1"/>
        <c:lblOffset val="100"/>
        <c:baseTimeUnit val="years"/>
      </c:dateAx>
      <c:valAx>
        <c:axId val="860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64.97</c:v>
                </c:pt>
                <c:pt idx="1">
                  <c:v>64</c:v>
                </c:pt>
                <c:pt idx="2">
                  <c:v>65.25</c:v>
                </c:pt>
                <c:pt idx="3">
                  <c:v>63.63</c:v>
                </c:pt>
                <c:pt idx="4">
                  <c:v>62.61</c:v>
                </c:pt>
              </c:numCache>
            </c:numRef>
          </c:val>
        </c:ser>
        <c:dLbls>
          <c:showLegendKey val="0"/>
          <c:showVal val="0"/>
          <c:showCatName val="0"/>
          <c:showSerName val="0"/>
          <c:showPercent val="0"/>
          <c:showBubbleSize val="0"/>
        </c:dLbls>
        <c:gapWidth val="150"/>
        <c:axId val="86561536"/>
        <c:axId val="86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6561536"/>
        <c:axId val="86563456"/>
      </c:lineChart>
      <c:dateAx>
        <c:axId val="86561536"/>
        <c:scaling>
          <c:orientation val="minMax"/>
        </c:scaling>
        <c:delete val="1"/>
        <c:axPos val="b"/>
        <c:numFmt formatCode="ge" sourceLinked="1"/>
        <c:majorTickMark val="none"/>
        <c:minorTickMark val="none"/>
        <c:tickLblPos val="none"/>
        <c:crossAx val="86563456"/>
        <c:crosses val="autoZero"/>
        <c:auto val="1"/>
        <c:lblOffset val="100"/>
        <c:baseTimeUnit val="years"/>
      </c:dateAx>
      <c:valAx>
        <c:axId val="86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111.29</c:v>
                </c:pt>
                <c:pt idx="1">
                  <c:v>100.84</c:v>
                </c:pt>
                <c:pt idx="2">
                  <c:v>104.84</c:v>
                </c:pt>
                <c:pt idx="3">
                  <c:v>97.89</c:v>
                </c:pt>
                <c:pt idx="4">
                  <c:v>97.01</c:v>
                </c:pt>
              </c:numCache>
            </c:numRef>
          </c:val>
        </c:ser>
        <c:dLbls>
          <c:showLegendKey val="0"/>
          <c:showVal val="0"/>
          <c:showCatName val="0"/>
          <c:showSerName val="0"/>
          <c:showPercent val="0"/>
          <c:showBubbleSize val="0"/>
        </c:dLbls>
        <c:gapWidth val="150"/>
        <c:axId val="85823872"/>
        <c:axId val="858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85823872"/>
        <c:axId val="85825792"/>
      </c:lineChart>
      <c:dateAx>
        <c:axId val="85823872"/>
        <c:scaling>
          <c:orientation val="minMax"/>
        </c:scaling>
        <c:delete val="1"/>
        <c:axPos val="b"/>
        <c:numFmt formatCode="ge" sourceLinked="1"/>
        <c:majorTickMark val="none"/>
        <c:minorTickMark val="none"/>
        <c:tickLblPos val="none"/>
        <c:crossAx val="85825792"/>
        <c:crosses val="autoZero"/>
        <c:auto val="1"/>
        <c:lblOffset val="100"/>
        <c:baseTimeUnit val="years"/>
      </c:dateAx>
      <c:valAx>
        <c:axId val="858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26592"/>
        <c:axId val="861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26592"/>
        <c:axId val="86128512"/>
      </c:lineChart>
      <c:dateAx>
        <c:axId val="86126592"/>
        <c:scaling>
          <c:orientation val="minMax"/>
        </c:scaling>
        <c:delete val="1"/>
        <c:axPos val="b"/>
        <c:numFmt formatCode="ge" sourceLinked="1"/>
        <c:majorTickMark val="none"/>
        <c:minorTickMark val="none"/>
        <c:tickLblPos val="none"/>
        <c:crossAx val="86128512"/>
        <c:crosses val="autoZero"/>
        <c:auto val="1"/>
        <c:lblOffset val="100"/>
        <c:baseTimeUnit val="years"/>
      </c:dateAx>
      <c:valAx>
        <c:axId val="86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46432"/>
        <c:axId val="86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46432"/>
        <c:axId val="86156800"/>
      </c:lineChart>
      <c:dateAx>
        <c:axId val="86146432"/>
        <c:scaling>
          <c:orientation val="minMax"/>
        </c:scaling>
        <c:delete val="1"/>
        <c:axPos val="b"/>
        <c:numFmt formatCode="ge" sourceLinked="1"/>
        <c:majorTickMark val="none"/>
        <c:minorTickMark val="none"/>
        <c:tickLblPos val="none"/>
        <c:crossAx val="86156800"/>
        <c:crosses val="autoZero"/>
        <c:auto val="1"/>
        <c:lblOffset val="100"/>
        <c:baseTimeUnit val="years"/>
      </c:dateAx>
      <c:valAx>
        <c:axId val="86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72000"/>
        <c:axId val="858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72000"/>
        <c:axId val="85882368"/>
      </c:lineChart>
      <c:dateAx>
        <c:axId val="85872000"/>
        <c:scaling>
          <c:orientation val="minMax"/>
        </c:scaling>
        <c:delete val="1"/>
        <c:axPos val="b"/>
        <c:numFmt formatCode="ge" sourceLinked="1"/>
        <c:majorTickMark val="none"/>
        <c:minorTickMark val="none"/>
        <c:tickLblPos val="none"/>
        <c:crossAx val="85882368"/>
        <c:crosses val="autoZero"/>
        <c:auto val="1"/>
        <c:lblOffset val="100"/>
        <c:baseTimeUnit val="years"/>
      </c:dateAx>
      <c:valAx>
        <c:axId val="85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10656"/>
        <c:axId val="859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10656"/>
        <c:axId val="85912576"/>
      </c:lineChart>
      <c:dateAx>
        <c:axId val="85910656"/>
        <c:scaling>
          <c:orientation val="minMax"/>
        </c:scaling>
        <c:delete val="1"/>
        <c:axPos val="b"/>
        <c:numFmt formatCode="ge" sourceLinked="1"/>
        <c:majorTickMark val="none"/>
        <c:minorTickMark val="none"/>
        <c:tickLblPos val="none"/>
        <c:crossAx val="85912576"/>
        <c:crosses val="autoZero"/>
        <c:auto val="1"/>
        <c:lblOffset val="100"/>
        <c:baseTimeUnit val="years"/>
      </c:dateAx>
      <c:valAx>
        <c:axId val="85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477.52</c:v>
                </c:pt>
                <c:pt idx="1">
                  <c:v>464.14</c:v>
                </c:pt>
                <c:pt idx="2">
                  <c:v>447.33</c:v>
                </c:pt>
                <c:pt idx="3">
                  <c:v>424.11</c:v>
                </c:pt>
                <c:pt idx="4">
                  <c:v>405.68</c:v>
                </c:pt>
              </c:numCache>
            </c:numRef>
          </c:val>
        </c:ser>
        <c:dLbls>
          <c:showLegendKey val="0"/>
          <c:showVal val="0"/>
          <c:showCatName val="0"/>
          <c:showSerName val="0"/>
          <c:showPercent val="0"/>
          <c:showBubbleSize val="0"/>
        </c:dLbls>
        <c:gapWidth val="150"/>
        <c:axId val="85967616"/>
        <c:axId val="85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5967616"/>
        <c:axId val="85969536"/>
      </c:lineChart>
      <c:dateAx>
        <c:axId val="85967616"/>
        <c:scaling>
          <c:orientation val="minMax"/>
        </c:scaling>
        <c:delete val="1"/>
        <c:axPos val="b"/>
        <c:numFmt formatCode="ge" sourceLinked="1"/>
        <c:majorTickMark val="none"/>
        <c:minorTickMark val="none"/>
        <c:tickLblPos val="none"/>
        <c:crossAx val="85969536"/>
        <c:crosses val="autoZero"/>
        <c:auto val="1"/>
        <c:lblOffset val="100"/>
        <c:baseTimeUnit val="years"/>
      </c:dateAx>
      <c:valAx>
        <c:axId val="85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87.05</c:v>
                </c:pt>
                <c:pt idx="1">
                  <c:v>85.28</c:v>
                </c:pt>
                <c:pt idx="2">
                  <c:v>86.6</c:v>
                </c:pt>
                <c:pt idx="3">
                  <c:v>84.76</c:v>
                </c:pt>
                <c:pt idx="4">
                  <c:v>86.44</c:v>
                </c:pt>
              </c:numCache>
            </c:numRef>
          </c:val>
        </c:ser>
        <c:dLbls>
          <c:showLegendKey val="0"/>
          <c:showVal val="0"/>
          <c:showCatName val="0"/>
          <c:showSerName val="0"/>
          <c:showPercent val="0"/>
          <c:showBubbleSize val="0"/>
        </c:dLbls>
        <c:gapWidth val="150"/>
        <c:axId val="85995904"/>
        <c:axId val="859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5995904"/>
        <c:axId val="85997824"/>
      </c:lineChart>
      <c:dateAx>
        <c:axId val="85995904"/>
        <c:scaling>
          <c:orientation val="minMax"/>
        </c:scaling>
        <c:delete val="1"/>
        <c:axPos val="b"/>
        <c:numFmt formatCode="ge" sourceLinked="1"/>
        <c:majorTickMark val="none"/>
        <c:minorTickMark val="none"/>
        <c:tickLblPos val="none"/>
        <c:crossAx val="85997824"/>
        <c:crosses val="autoZero"/>
        <c:auto val="1"/>
        <c:lblOffset val="100"/>
        <c:baseTimeUnit val="years"/>
      </c:dateAx>
      <c:valAx>
        <c:axId val="859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192.76</c:v>
                </c:pt>
                <c:pt idx="1">
                  <c:v>196.55</c:v>
                </c:pt>
                <c:pt idx="2">
                  <c:v>193.89</c:v>
                </c:pt>
                <c:pt idx="3">
                  <c:v>199.26</c:v>
                </c:pt>
                <c:pt idx="4">
                  <c:v>201.55</c:v>
                </c:pt>
              </c:numCache>
            </c:numRef>
          </c:val>
        </c:ser>
        <c:dLbls>
          <c:showLegendKey val="0"/>
          <c:showVal val="0"/>
          <c:showCatName val="0"/>
          <c:showSerName val="0"/>
          <c:showPercent val="0"/>
          <c:showBubbleSize val="0"/>
        </c:dLbls>
        <c:gapWidth val="150"/>
        <c:axId val="86031744"/>
        <c:axId val="86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6031744"/>
        <c:axId val="86033920"/>
      </c:lineChart>
      <c:dateAx>
        <c:axId val="86031744"/>
        <c:scaling>
          <c:orientation val="minMax"/>
        </c:scaling>
        <c:delete val="1"/>
        <c:axPos val="b"/>
        <c:numFmt formatCode="ge" sourceLinked="1"/>
        <c:majorTickMark val="none"/>
        <c:minorTickMark val="none"/>
        <c:tickLblPos val="none"/>
        <c:crossAx val="86033920"/>
        <c:crosses val="autoZero"/>
        <c:auto val="1"/>
        <c:lblOffset val="100"/>
        <c:baseTimeUnit val="years"/>
      </c:dateAx>
      <c:valAx>
        <c:axId val="86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東秩父村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3135</v>
      </c>
      <c r="AJ8" s="55"/>
      <c r="AK8" s="55"/>
      <c r="AL8" s="55"/>
      <c r="AM8" s="55"/>
      <c r="AN8" s="55"/>
      <c r="AO8" s="55"/>
      <c r="AP8" s="56"/>
      <c r="AQ8" s="46">
        <f>データ!R6</f>
        <v>37.06</v>
      </c>
      <c r="AR8" s="46"/>
      <c r="AS8" s="46"/>
      <c r="AT8" s="46"/>
      <c r="AU8" s="46"/>
      <c r="AV8" s="46"/>
      <c r="AW8" s="46"/>
      <c r="AX8" s="46"/>
      <c r="AY8" s="46">
        <f>データ!S6</f>
        <v>84.59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97.95</v>
      </c>
      <c r="S10" s="46"/>
      <c r="T10" s="46"/>
      <c r="U10" s="46"/>
      <c r="V10" s="46"/>
      <c r="W10" s="46"/>
      <c r="X10" s="46"/>
      <c r="Y10" s="46"/>
      <c r="Z10" s="80">
        <f>データ!P6</f>
        <v>2894</v>
      </c>
      <c r="AA10" s="80"/>
      <c r="AB10" s="80"/>
      <c r="AC10" s="80"/>
      <c r="AD10" s="80"/>
      <c r="AE10" s="80"/>
      <c r="AF10" s="80"/>
      <c r="AG10" s="80"/>
      <c r="AH10" s="2"/>
      <c r="AI10" s="80">
        <f>データ!T6</f>
        <v>3057</v>
      </c>
      <c r="AJ10" s="80"/>
      <c r="AK10" s="80"/>
      <c r="AL10" s="80"/>
      <c r="AM10" s="80"/>
      <c r="AN10" s="80"/>
      <c r="AO10" s="80"/>
      <c r="AP10" s="80"/>
      <c r="AQ10" s="46">
        <f>データ!U6</f>
        <v>9.3699999999999992</v>
      </c>
      <c r="AR10" s="46"/>
      <c r="AS10" s="46"/>
      <c r="AT10" s="46"/>
      <c r="AU10" s="46"/>
      <c r="AV10" s="46"/>
      <c r="AW10" s="46"/>
      <c r="AX10" s="46"/>
      <c r="AY10" s="46">
        <f>データ!V6</f>
        <v>326.25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113697</v>
      </c>
      <c r="D6" s="31">
        <f t="shared" si="3"/>
        <v>47</v>
      </c>
      <c r="E6" s="31">
        <f t="shared" si="3"/>
        <v>1</v>
      </c>
      <c r="F6" s="31">
        <f t="shared" si="3"/>
        <v>0</v>
      </c>
      <c r="G6" s="31">
        <f t="shared" si="3"/>
        <v>0</v>
      </c>
      <c r="H6" s="31" t="str">
        <f t="shared" si="3"/>
        <v>埼玉県　東秩父村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97.95</v>
      </c>
      <c r="P6" s="32">
        <f t="shared" si="3"/>
        <v>2894</v>
      </c>
      <c r="Q6" s="32">
        <f t="shared" si="3"/>
        <v>3135</v>
      </c>
      <c r="R6" s="32">
        <f t="shared" si="3"/>
        <v>37.06</v>
      </c>
      <c r="S6" s="32">
        <f t="shared" si="3"/>
        <v>84.59</v>
      </c>
      <c r="T6" s="32">
        <f t="shared" si="3"/>
        <v>3057</v>
      </c>
      <c r="U6" s="32">
        <f t="shared" si="3"/>
        <v>9.3699999999999992</v>
      </c>
      <c r="V6" s="32">
        <f t="shared" si="3"/>
        <v>326.25</v>
      </c>
      <c r="W6" s="33">
        <f>IF(W7="",NA(),W7)</f>
        <v>111.29</v>
      </c>
      <c r="X6" s="33">
        <f t="shared" ref="X6:AF6" si="4">IF(X7="",NA(),X7)</f>
        <v>100.84</v>
      </c>
      <c r="Y6" s="33">
        <f t="shared" si="4"/>
        <v>104.84</v>
      </c>
      <c r="Z6" s="33">
        <f t="shared" si="4"/>
        <v>97.89</v>
      </c>
      <c r="AA6" s="33">
        <f t="shared" si="4"/>
        <v>97.01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477.52</v>
      </c>
      <c r="BE6" s="33">
        <f t="shared" ref="BE6:BM6" si="7">IF(BE7="",NA(),BE7)</f>
        <v>464.14</v>
      </c>
      <c r="BF6" s="33">
        <f t="shared" si="7"/>
        <v>447.33</v>
      </c>
      <c r="BG6" s="33">
        <f t="shared" si="7"/>
        <v>424.11</v>
      </c>
      <c r="BH6" s="33">
        <f t="shared" si="7"/>
        <v>405.68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87.05</v>
      </c>
      <c r="BP6" s="33">
        <f t="shared" ref="BP6:BX6" si="8">IF(BP7="",NA(),BP7)</f>
        <v>85.28</v>
      </c>
      <c r="BQ6" s="33">
        <f t="shared" si="8"/>
        <v>86.6</v>
      </c>
      <c r="BR6" s="33">
        <f t="shared" si="8"/>
        <v>84.76</v>
      </c>
      <c r="BS6" s="33">
        <f t="shared" si="8"/>
        <v>86.44</v>
      </c>
      <c r="BT6" s="33">
        <f t="shared" si="8"/>
        <v>57.51</v>
      </c>
      <c r="BU6" s="33">
        <f t="shared" si="8"/>
        <v>56.46</v>
      </c>
      <c r="BV6" s="33">
        <f t="shared" si="8"/>
        <v>19.77</v>
      </c>
      <c r="BW6" s="33">
        <f t="shared" si="8"/>
        <v>34.25</v>
      </c>
      <c r="BX6" s="33">
        <f t="shared" si="8"/>
        <v>46.48</v>
      </c>
      <c r="BY6" s="32" t="str">
        <f>IF(BY7="","",IF(BY7="-","【-】","【"&amp;SUBSTITUTE(TEXT(BY7,"#,##0.00"),"-","△")&amp;"】"))</f>
        <v>【36.33】</v>
      </c>
      <c r="BZ6" s="33">
        <f>IF(BZ7="",NA(),BZ7)</f>
        <v>192.76</v>
      </c>
      <c r="CA6" s="33">
        <f t="shared" ref="CA6:CI6" si="9">IF(CA7="",NA(),CA7)</f>
        <v>196.55</v>
      </c>
      <c r="CB6" s="33">
        <f t="shared" si="9"/>
        <v>193.89</v>
      </c>
      <c r="CC6" s="33">
        <f t="shared" si="9"/>
        <v>199.26</v>
      </c>
      <c r="CD6" s="33">
        <f t="shared" si="9"/>
        <v>201.55</v>
      </c>
      <c r="CE6" s="33">
        <f t="shared" si="9"/>
        <v>291.83</v>
      </c>
      <c r="CF6" s="33">
        <f t="shared" si="9"/>
        <v>306.49</v>
      </c>
      <c r="CG6" s="33">
        <f t="shared" si="9"/>
        <v>878.73</v>
      </c>
      <c r="CH6" s="33">
        <f t="shared" si="9"/>
        <v>501.18</v>
      </c>
      <c r="CI6" s="33">
        <f t="shared" si="9"/>
        <v>376.61</v>
      </c>
      <c r="CJ6" s="32" t="str">
        <f>IF(CJ7="","",IF(CJ7="-","【-】","【"&amp;SUBSTITUTE(TEXT(CJ7,"#,##0.00"),"-","△")&amp;"】"))</f>
        <v>【476.46】</v>
      </c>
      <c r="CK6" s="33">
        <f>IF(CK7="",NA(),CK7)</f>
        <v>96.95</v>
      </c>
      <c r="CL6" s="33">
        <f t="shared" ref="CL6:CT6" si="10">IF(CL7="",NA(),CL7)</f>
        <v>97.09</v>
      </c>
      <c r="CM6" s="33">
        <f t="shared" si="10"/>
        <v>94.78</v>
      </c>
      <c r="CN6" s="33">
        <f t="shared" si="10"/>
        <v>97.36</v>
      </c>
      <c r="CO6" s="33">
        <f t="shared" si="10"/>
        <v>95.52</v>
      </c>
      <c r="CP6" s="33">
        <f t="shared" si="10"/>
        <v>57.95</v>
      </c>
      <c r="CQ6" s="33">
        <f t="shared" si="10"/>
        <v>58.25</v>
      </c>
      <c r="CR6" s="33">
        <f t="shared" si="10"/>
        <v>57.17</v>
      </c>
      <c r="CS6" s="33">
        <f t="shared" si="10"/>
        <v>57.55</v>
      </c>
      <c r="CT6" s="33">
        <f t="shared" si="10"/>
        <v>57.43</v>
      </c>
      <c r="CU6" s="32" t="str">
        <f>IF(CU7="","",IF(CU7="-","【-】","【"&amp;SUBSTITUTE(TEXT(CU7,"#,##0.00"),"-","△")&amp;"】"))</f>
        <v>【58.19】</v>
      </c>
      <c r="CV6" s="33">
        <f>IF(CV7="",NA(),CV7)</f>
        <v>64.97</v>
      </c>
      <c r="CW6" s="33">
        <f t="shared" ref="CW6:DE6" si="11">IF(CW7="",NA(),CW7)</f>
        <v>64</v>
      </c>
      <c r="CX6" s="33">
        <f t="shared" si="11"/>
        <v>65.25</v>
      </c>
      <c r="CY6" s="33">
        <f t="shared" si="11"/>
        <v>63.63</v>
      </c>
      <c r="CZ6" s="33">
        <f t="shared" si="11"/>
        <v>62.61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0.55000000000000004</v>
      </c>
      <c r="ED6" s="32">
        <f t="shared" ref="ED6:EL6" si="14">IF(ED7="",NA(),ED7)</f>
        <v>0</v>
      </c>
      <c r="EE6" s="33">
        <f t="shared" si="14"/>
        <v>1.36</v>
      </c>
      <c r="EF6" s="33">
        <f t="shared" si="14"/>
        <v>1.05</v>
      </c>
      <c r="EG6" s="33">
        <f t="shared" si="14"/>
        <v>0.8</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113697</v>
      </c>
      <c r="D7" s="35">
        <v>47</v>
      </c>
      <c r="E7" s="35">
        <v>1</v>
      </c>
      <c r="F7" s="35">
        <v>0</v>
      </c>
      <c r="G7" s="35">
        <v>0</v>
      </c>
      <c r="H7" s="35" t="s">
        <v>93</v>
      </c>
      <c r="I7" s="35" t="s">
        <v>94</v>
      </c>
      <c r="J7" s="35" t="s">
        <v>95</v>
      </c>
      <c r="K7" s="35" t="s">
        <v>96</v>
      </c>
      <c r="L7" s="35" t="s">
        <v>97</v>
      </c>
      <c r="M7" s="36" t="s">
        <v>98</v>
      </c>
      <c r="N7" s="36" t="s">
        <v>99</v>
      </c>
      <c r="O7" s="36">
        <v>97.95</v>
      </c>
      <c r="P7" s="36">
        <v>2894</v>
      </c>
      <c r="Q7" s="36">
        <v>3135</v>
      </c>
      <c r="R7" s="36">
        <v>37.06</v>
      </c>
      <c r="S7" s="36">
        <v>84.59</v>
      </c>
      <c r="T7" s="36">
        <v>3057</v>
      </c>
      <c r="U7" s="36">
        <v>9.3699999999999992</v>
      </c>
      <c r="V7" s="36">
        <v>326.25</v>
      </c>
      <c r="W7" s="36">
        <v>111.29</v>
      </c>
      <c r="X7" s="36">
        <v>100.84</v>
      </c>
      <c r="Y7" s="36">
        <v>104.84</v>
      </c>
      <c r="Z7" s="36">
        <v>97.89</v>
      </c>
      <c r="AA7" s="36">
        <v>97.01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477.52</v>
      </c>
      <c r="BE7" s="36">
        <v>464.14</v>
      </c>
      <c r="BF7" s="36">
        <v>447.33</v>
      </c>
      <c r="BG7" s="36">
        <v>424.11</v>
      </c>
      <c r="BH7" s="36">
        <v>405.68</v>
      </c>
      <c r="BI7" s="36">
        <v>1137.3599999999999</v>
      </c>
      <c r="BJ7" s="36">
        <v>1124.6400000000001</v>
      </c>
      <c r="BK7" s="36">
        <v>1108.26</v>
      </c>
      <c r="BL7" s="36">
        <v>1113.76</v>
      </c>
      <c r="BM7" s="36">
        <v>1125.69</v>
      </c>
      <c r="BN7" s="36">
        <v>1239.32</v>
      </c>
      <c r="BO7" s="36">
        <v>87.05</v>
      </c>
      <c r="BP7" s="36">
        <v>85.28</v>
      </c>
      <c r="BQ7" s="36">
        <v>86.6</v>
      </c>
      <c r="BR7" s="36">
        <v>84.76</v>
      </c>
      <c r="BS7" s="36">
        <v>86.44</v>
      </c>
      <c r="BT7" s="36">
        <v>57.51</v>
      </c>
      <c r="BU7" s="36">
        <v>56.46</v>
      </c>
      <c r="BV7" s="36">
        <v>19.77</v>
      </c>
      <c r="BW7" s="36">
        <v>34.25</v>
      </c>
      <c r="BX7" s="36">
        <v>46.48</v>
      </c>
      <c r="BY7" s="36">
        <v>36.33</v>
      </c>
      <c r="BZ7" s="36">
        <v>192.76</v>
      </c>
      <c r="CA7" s="36">
        <v>196.55</v>
      </c>
      <c r="CB7" s="36">
        <v>193.89</v>
      </c>
      <c r="CC7" s="36">
        <v>199.26</v>
      </c>
      <c r="CD7" s="36">
        <v>201.55</v>
      </c>
      <c r="CE7" s="36">
        <v>291.83</v>
      </c>
      <c r="CF7" s="36">
        <v>306.49</v>
      </c>
      <c r="CG7" s="36">
        <v>878.73</v>
      </c>
      <c r="CH7" s="36">
        <v>501.18</v>
      </c>
      <c r="CI7" s="36">
        <v>376.61</v>
      </c>
      <c r="CJ7" s="36">
        <v>476.46</v>
      </c>
      <c r="CK7" s="36">
        <v>96.95</v>
      </c>
      <c r="CL7" s="36">
        <v>97.09</v>
      </c>
      <c r="CM7" s="36">
        <v>94.78</v>
      </c>
      <c r="CN7" s="36">
        <v>97.36</v>
      </c>
      <c r="CO7" s="36">
        <v>95.52</v>
      </c>
      <c r="CP7" s="36">
        <v>57.95</v>
      </c>
      <c r="CQ7" s="36">
        <v>58.25</v>
      </c>
      <c r="CR7" s="36">
        <v>57.17</v>
      </c>
      <c r="CS7" s="36">
        <v>57.55</v>
      </c>
      <c r="CT7" s="36">
        <v>57.43</v>
      </c>
      <c r="CU7" s="36">
        <v>58.19</v>
      </c>
      <c r="CV7" s="36">
        <v>64.97</v>
      </c>
      <c r="CW7" s="36">
        <v>64</v>
      </c>
      <c r="CX7" s="36">
        <v>65.25</v>
      </c>
      <c r="CY7" s="36">
        <v>63.63</v>
      </c>
      <c r="CZ7" s="36">
        <v>62.61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0.55000000000000004</v>
      </c>
      <c r="ED7" s="36">
        <v>0</v>
      </c>
      <c r="EE7" s="36">
        <v>1.36</v>
      </c>
      <c r="EF7" s="36">
        <v>1.05</v>
      </c>
      <c r="EG7" s="36">
        <v>0.8</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2016-01-18T05:01:14Z</dcterms:created>
  <dcterms:modified xsi:type="dcterms:W3CDTF">2016-02-12T08:06:28Z</dcterms:modified>
  <cp:category/>
</cp:coreProperties>
</file>