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S6" i="5"/>
  <c r="AT8" i="4" s="1"/>
  <c r="R6" i="5"/>
  <c r="AL8" i="4" s="1"/>
  <c r="Q6" i="5"/>
  <c r="AD10" i="4" s="1"/>
  <c r="P6" i="5"/>
  <c r="O6" i="5"/>
  <c r="P10" i="4" s="1"/>
  <c r="N6" i="5"/>
  <c r="M6" i="5"/>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W10" i="4"/>
  <c r="I10" i="4"/>
  <c r="B10" i="4"/>
  <c r="BB8" i="4"/>
  <c r="W8" i="4"/>
  <c r="I8" i="4"/>
  <c r="B6" i="4"/>
  <c r="C10" i="5" l="1"/>
  <c r="D10" i="5"/>
  <c r="E10" i="5"/>
  <c r="B10" i="5"/>
</calcChain>
</file>

<file path=xl/sharedStrings.xml><?xml version="1.0" encoding="utf-8"?>
<sst xmlns="http://schemas.openxmlformats.org/spreadsheetml/2006/main" count="232" uniqueCount="111">
  <si>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</si>
  <si>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</si>
  <si>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</si>
  <si>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</si>
  <si>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</si>
  <si>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</si>
  <si>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</si>
  <si>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</si>
  <si>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</si>
  <si>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</si>
  <si>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</si>
  <si>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</si>
  <si>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</si>
  <si>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</si>
  <si>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</si>
  <si>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</si>
  <si>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</si>
  <si>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</si>
  <si>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</si>
  <si>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</si>
  <si>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</si>
  <si>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</si>
  <si>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</si>
  <si>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</si>
  <si>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</si>
  <si>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</si>
  <si>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</si>
  <si>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</si>
  <si>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</si>
  <si>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</si>
  <si>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</si>
  <si>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</si>
  <si>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</si>
  <si>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</si>
  <si>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</si>
  <si>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</si>
  <si>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</si>
  <si>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</si>
  <si>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</si>
  <si>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</si>
  <si>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</si>
  <si>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</si>
  <si>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</si>
  <si>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</si>
  <si>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</si>
  <si>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</si>
  <si>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</si>
  <si>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</si>
  <si>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</si>
  <si>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</si>
  <si>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</si>
  <si>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</si>
  <si>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</si>
  <si>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</si>
  <si>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</si>
  <si>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</si>
  <si>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</si>
  <si>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</si>
  <si>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</si>
  <si>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</si>
  <si>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</si>
  <si>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</si>
  <si>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</si>
  <si>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</si>
  <si>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</si>
  <si>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</si>
  <si>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</si>
  <si>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</si>
  <si>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</si>
  <si>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</si>
  <si>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</si>
  <si>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</si>
  <si>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</si>
  <si>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</si>
  <si>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</si>
  <si>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</si>
  <si>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</si>
  <si>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</si>
  <si>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</si>
  <si>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</si>
  <si>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</si>
  <si>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</si>
  <si>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</si>
  <si>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</si>
  <si>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</si>
  <si>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</si>
  <si>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</si>
  <si>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</si>
  <si>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</si>
  <si>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</si>
  <si>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</si>
  <si>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</si>
  <si>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</si>
  <si>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</si>
  <si>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</si>
  <si>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</si>
  <si>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埼玉県　ときがわ町</t>
  </si>
  <si>
    <t>法非適用</t>
  </si>
  <si>
    <t>下水道事業</t>
  </si>
  <si>
    <t>特定地域生活排水処理</t>
  </si>
  <si>
    <t>K3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</si>
  <si>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</si>
  <si>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</si>
  <si>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</si>
  <si>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</si>
  <si>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</si>
  <si>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</si>
  <si>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</si>
  <si>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収益的収支比率は直近の２年間は１００％以上であり、単年度の収支は黒字となっており、健全な経営状態であるといえる。
  企業債残高が類似団体と比べ大きくなっているが、ときがわ町が市町村整備型の浄化槽事業を先駆けて実施してきたことによるものと思われる。
  経費回収率は１００％を下回っているが、類似団体と比べ数値は上回っている。
  使用料で維持管理費は賄えているが、その他の経費については一般会計繰入金によるところが大きい。</t>
    <rPh sb="1" eb="4">
      <t>シュウエキテキ</t>
    </rPh>
    <rPh sb="4" eb="6">
      <t>シュウシ</t>
    </rPh>
    <rPh sb="6" eb="8">
      <t>ヒリツ</t>
    </rPh>
    <rPh sb="9" eb="11">
      <t>チョッキン</t>
    </rPh>
    <rPh sb="13" eb="15">
      <t>ネンカン</t>
    </rPh>
    <rPh sb="20" eb="22">
      <t>イジョウ</t>
    </rPh>
    <rPh sb="26" eb="29">
      <t>タンネンド</t>
    </rPh>
    <rPh sb="30" eb="32">
      <t>シュウシ</t>
    </rPh>
    <rPh sb="33" eb="35">
      <t>クロジ</t>
    </rPh>
    <rPh sb="42" eb="44">
      <t>ケンゼン</t>
    </rPh>
    <rPh sb="45" eb="47">
      <t>ケイエイ</t>
    </rPh>
    <rPh sb="47" eb="49">
      <t>ジョウタイ</t>
    </rPh>
    <rPh sb="60" eb="62">
      <t>キギョウ</t>
    </rPh>
    <rPh sb="62" eb="63">
      <t>サイ</t>
    </rPh>
    <rPh sb="63" eb="65">
      <t>ザンダカ</t>
    </rPh>
    <rPh sb="66" eb="68">
      <t>ルイジ</t>
    </rPh>
    <rPh sb="68" eb="70">
      <t>ダンタイ</t>
    </rPh>
    <rPh sb="71" eb="72">
      <t>クラ</t>
    </rPh>
    <rPh sb="73" eb="74">
      <t>オオ</t>
    </rPh>
    <rPh sb="89" eb="92">
      <t>シ</t>
    </rPh>
    <rPh sb="92" eb="94">
      <t>セイビ</t>
    </rPh>
    <rPh sb="94" eb="95">
      <t>カタ</t>
    </rPh>
    <rPh sb="96" eb="99">
      <t>ジ</t>
    </rPh>
    <rPh sb="99" eb="101">
      <t>ジギョウ</t>
    </rPh>
    <rPh sb="102" eb="104">
      <t>サキガ</t>
    </rPh>
    <rPh sb="106" eb="108">
      <t>ジッシ</t>
    </rPh>
    <rPh sb="120" eb="121">
      <t>オモ</t>
    </rPh>
    <rPh sb="128" eb="130">
      <t>ケイヒ</t>
    </rPh>
    <rPh sb="130" eb="132">
      <t>カイシュウ</t>
    </rPh>
    <rPh sb="132" eb="133">
      <t>リツ</t>
    </rPh>
    <rPh sb="139" eb="141">
      <t>シタマワ</t>
    </rPh>
    <rPh sb="147" eb="149">
      <t>ルイジ</t>
    </rPh>
    <rPh sb="149" eb="151">
      <t>ダンタイ</t>
    </rPh>
    <rPh sb="152" eb="153">
      <t>クラ</t>
    </rPh>
    <rPh sb="154" eb="156">
      <t>スウチ</t>
    </rPh>
    <rPh sb="157" eb="159">
      <t>ウワマワ</t>
    </rPh>
    <rPh sb="167" eb="170">
      <t>シ</t>
    </rPh>
    <rPh sb="171" eb="173">
      <t>イジ</t>
    </rPh>
    <rPh sb="173" eb="175">
      <t>カンリ</t>
    </rPh>
    <rPh sb="175" eb="176">
      <t>ヒ</t>
    </rPh>
    <rPh sb="177" eb="178">
      <t>マカナ</t>
    </rPh>
    <rPh sb="186" eb="187">
      <t>タ</t>
    </rPh>
    <rPh sb="188" eb="190">
      <t>ケイヒ</t>
    </rPh>
    <rPh sb="195" eb="197">
      <t>イッパン</t>
    </rPh>
    <rPh sb="197" eb="199">
      <t>カイケイ</t>
    </rPh>
    <rPh sb="199" eb="201">
      <t>クリイレ</t>
    </rPh>
    <rPh sb="201" eb="202">
      <t>キン</t>
    </rPh>
    <rPh sb="209" eb="210">
      <t>オオ</t>
    </rPh>
    <phoneticPr fontId="4"/>
  </si>
  <si>
    <t>　維持管理費以外の経費は、一般会計繰入金で賄っているが、市町村整備型の浄化槽事業としてはやむを得ないものと考えられる。
　今後の健全な運営に向けて、修繕費の低コスト化、経営の広域化、水道事業との統合等、検討する必要があると思われる。</t>
    <rPh sb="1" eb="3">
      <t>イジ</t>
    </rPh>
    <rPh sb="3" eb="5">
      <t>カンリ</t>
    </rPh>
    <rPh sb="5" eb="6">
      <t>ヒ</t>
    </rPh>
    <rPh sb="6" eb="8">
      <t>イガイ</t>
    </rPh>
    <rPh sb="9" eb="11">
      <t>ケイヒ</t>
    </rPh>
    <rPh sb="13" eb="15">
      <t>イッパン</t>
    </rPh>
    <rPh sb="15" eb="17">
      <t>カイケイ</t>
    </rPh>
    <rPh sb="17" eb="19">
      <t>クリイレ</t>
    </rPh>
    <rPh sb="19" eb="20">
      <t>キン</t>
    </rPh>
    <rPh sb="21" eb="22">
      <t>マカナ</t>
    </rPh>
    <rPh sb="28" eb="31">
      <t>シ</t>
    </rPh>
    <rPh sb="31" eb="33">
      <t>セイビ</t>
    </rPh>
    <rPh sb="33" eb="34">
      <t>カタ</t>
    </rPh>
    <rPh sb="35" eb="38">
      <t>ジ</t>
    </rPh>
    <rPh sb="38" eb="40">
      <t>ジギョウ</t>
    </rPh>
    <rPh sb="47" eb="48">
      <t>エ</t>
    </rPh>
    <rPh sb="53" eb="54">
      <t>カンガ</t>
    </rPh>
    <rPh sb="61" eb="63">
      <t>コンゴ</t>
    </rPh>
    <rPh sb="64" eb="66">
      <t>ケンゼン</t>
    </rPh>
    <rPh sb="67" eb="69">
      <t>ウンエイ</t>
    </rPh>
    <rPh sb="70" eb="71">
      <t>ム</t>
    </rPh>
    <rPh sb="74" eb="76">
      <t>シュウゼン</t>
    </rPh>
    <rPh sb="76" eb="77">
      <t>ヒ</t>
    </rPh>
    <rPh sb="78" eb="79">
      <t>テイ</t>
    </rPh>
    <rPh sb="82" eb="83">
      <t>カ</t>
    </rPh>
    <rPh sb="84" eb="86">
      <t>ケイエイ</t>
    </rPh>
    <rPh sb="87" eb="90">
      <t>コウイキカ</t>
    </rPh>
    <rPh sb="91" eb="93">
      <t>スイドウ</t>
    </rPh>
    <rPh sb="93" eb="95">
      <t>ジギョウ</t>
    </rPh>
    <rPh sb="97" eb="99">
      <t>トウゴウ</t>
    </rPh>
    <rPh sb="99" eb="100">
      <t>トウ</t>
    </rPh>
    <rPh sb="101" eb="103">
      <t>ケントウ</t>
    </rPh>
    <rPh sb="105" eb="107">
      <t>ヒツヨウ</t>
    </rPh>
    <rPh sb="111" eb="112">
      <t>オモ</t>
    </rPh>
    <phoneticPr fontId="4"/>
  </si>
  <si>
    <t>該当なし</t>
    <rPh sb="0" eb="2">
      <t>ガイトウ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</si>
</sst>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2530944"/>
        <c:axId val="92803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92530944"/>
        <c:axId val="92803456"/>
      </c:lineChart>
      <c:dateAx>
        <c:axId val="92530944"/>
        <c:scaling>
          <c:orientation val="minMax"/>
        </c:scaling>
        <c:delete val="1"/>
        <c:axPos val="b"/>
        <c:numFmt formatCode="ge" sourceLinked="1"/>
        <c:majorTickMark val="none"/>
        <c:minorTickMark val="none"/>
        <c:tickLblPos val="none"/>
        <c:crossAx val="92803456"/>
        <c:crosses val="autoZero"/>
        <c:auto val="1"/>
        <c:lblOffset val="100"/>
        <c:baseTimeUnit val="years"/>
      </c:dateAx>
      <c:valAx>
        <c:axId val="92803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530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formatCode="#,##0.00;&quot;△&quot;#,##0.00">
                  <c:v>0</c:v>
                </c:pt>
                <c:pt idx="1">
                  <c:v>100</c:v>
                </c:pt>
                <c:pt idx="2">
                  <c:v>100</c:v>
                </c:pt>
                <c:pt idx="3">
                  <c:v>100</c:v>
                </c:pt>
                <c:pt idx="4">
                  <c:v>100</c:v>
                </c:pt>
              </c:numCache>
            </c:numRef>
          </c:val>
        </c:ser>
        <c:dLbls>
          <c:showLegendKey val="0"/>
          <c:showVal val="0"/>
          <c:showCatName val="0"/>
          <c:showSerName val="0"/>
          <c:showPercent val="0"/>
          <c:showBubbleSize val="0"/>
        </c:dLbls>
        <c:gapWidth val="150"/>
        <c:axId val="96467584"/>
        <c:axId val="96813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57.53</c:v>
                </c:pt>
                <c:pt idx="1">
                  <c:v>60.03</c:v>
                </c:pt>
                <c:pt idx="2">
                  <c:v>61.93</c:v>
                </c:pt>
                <c:pt idx="3">
                  <c:v>58.06</c:v>
                </c:pt>
                <c:pt idx="4">
                  <c:v>59.08</c:v>
                </c:pt>
              </c:numCache>
            </c:numRef>
          </c:val>
          <c:smooth val="0"/>
        </c:ser>
        <c:dLbls>
          <c:showLegendKey val="0"/>
          <c:showVal val="0"/>
          <c:showCatName val="0"/>
          <c:showSerName val="0"/>
          <c:showPercent val="0"/>
          <c:showBubbleSize val="0"/>
        </c:dLbls>
        <c:marker val="1"/>
        <c:smooth val="0"/>
        <c:axId val="96467584"/>
        <c:axId val="96813824"/>
      </c:lineChart>
      <c:dateAx>
        <c:axId val="96467584"/>
        <c:scaling>
          <c:orientation val="minMax"/>
        </c:scaling>
        <c:delete val="1"/>
        <c:axPos val="b"/>
        <c:numFmt formatCode="ge" sourceLinked="1"/>
        <c:majorTickMark val="none"/>
        <c:minorTickMark val="none"/>
        <c:tickLblPos val="none"/>
        <c:crossAx val="96813824"/>
        <c:crosses val="autoZero"/>
        <c:auto val="1"/>
        <c:lblOffset val="100"/>
        <c:baseTimeUnit val="years"/>
      </c:dateAx>
      <c:valAx>
        <c:axId val="9681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467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96856320"/>
        <c:axId val="96858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76.78</c:v>
                </c:pt>
                <c:pt idx="1">
                  <c:v>76.8</c:v>
                </c:pt>
                <c:pt idx="2">
                  <c:v>77.25</c:v>
                </c:pt>
                <c:pt idx="3">
                  <c:v>75.790000000000006</c:v>
                </c:pt>
                <c:pt idx="4">
                  <c:v>77.12</c:v>
                </c:pt>
              </c:numCache>
            </c:numRef>
          </c:val>
          <c:smooth val="0"/>
        </c:ser>
        <c:dLbls>
          <c:showLegendKey val="0"/>
          <c:showVal val="0"/>
          <c:showCatName val="0"/>
          <c:showSerName val="0"/>
          <c:showPercent val="0"/>
          <c:showBubbleSize val="0"/>
        </c:dLbls>
        <c:marker val="1"/>
        <c:smooth val="0"/>
        <c:axId val="96856320"/>
        <c:axId val="96858496"/>
      </c:lineChart>
      <c:dateAx>
        <c:axId val="96856320"/>
        <c:scaling>
          <c:orientation val="minMax"/>
        </c:scaling>
        <c:delete val="1"/>
        <c:axPos val="b"/>
        <c:numFmt formatCode="ge" sourceLinked="1"/>
        <c:majorTickMark val="none"/>
        <c:minorTickMark val="none"/>
        <c:tickLblPos val="none"/>
        <c:crossAx val="96858496"/>
        <c:crosses val="autoZero"/>
        <c:auto val="1"/>
        <c:lblOffset val="100"/>
        <c:baseTimeUnit val="years"/>
      </c:dateAx>
      <c:valAx>
        <c:axId val="968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8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99.54</c:v>
                </c:pt>
                <c:pt idx="1">
                  <c:v>100.29</c:v>
                </c:pt>
                <c:pt idx="2">
                  <c:v>99.98</c:v>
                </c:pt>
                <c:pt idx="3">
                  <c:v>100.5</c:v>
                </c:pt>
                <c:pt idx="4">
                  <c:v>101.66</c:v>
                </c:pt>
              </c:numCache>
            </c:numRef>
          </c:val>
        </c:ser>
        <c:dLbls>
          <c:showLegendKey val="0"/>
          <c:showVal val="0"/>
          <c:showCatName val="0"/>
          <c:showSerName val="0"/>
          <c:showPercent val="0"/>
          <c:showBubbleSize val="0"/>
        </c:dLbls>
        <c:gapWidth val="150"/>
        <c:axId val="92833664"/>
        <c:axId val="92848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2833664"/>
        <c:axId val="92848128"/>
      </c:lineChart>
      <c:dateAx>
        <c:axId val="92833664"/>
        <c:scaling>
          <c:orientation val="minMax"/>
        </c:scaling>
        <c:delete val="1"/>
        <c:axPos val="b"/>
        <c:numFmt formatCode="ge" sourceLinked="1"/>
        <c:majorTickMark val="none"/>
        <c:minorTickMark val="none"/>
        <c:tickLblPos val="none"/>
        <c:crossAx val="92848128"/>
        <c:crosses val="autoZero"/>
        <c:auto val="1"/>
        <c:lblOffset val="100"/>
        <c:baseTimeUnit val="years"/>
      </c:dateAx>
      <c:valAx>
        <c:axId val="92848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83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4979584"/>
        <c:axId val="94981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4979584"/>
        <c:axId val="94981504"/>
      </c:lineChart>
      <c:dateAx>
        <c:axId val="94979584"/>
        <c:scaling>
          <c:orientation val="minMax"/>
        </c:scaling>
        <c:delete val="1"/>
        <c:axPos val="b"/>
        <c:numFmt formatCode="ge" sourceLinked="1"/>
        <c:majorTickMark val="none"/>
        <c:minorTickMark val="none"/>
        <c:tickLblPos val="none"/>
        <c:crossAx val="94981504"/>
        <c:crosses val="autoZero"/>
        <c:auto val="1"/>
        <c:lblOffset val="100"/>
        <c:baseTimeUnit val="years"/>
      </c:dateAx>
      <c:valAx>
        <c:axId val="94981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979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5007872"/>
        <c:axId val="95009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5007872"/>
        <c:axId val="95009792"/>
      </c:lineChart>
      <c:dateAx>
        <c:axId val="95007872"/>
        <c:scaling>
          <c:orientation val="minMax"/>
        </c:scaling>
        <c:delete val="1"/>
        <c:axPos val="b"/>
        <c:numFmt formatCode="ge" sourceLinked="1"/>
        <c:majorTickMark val="none"/>
        <c:minorTickMark val="none"/>
        <c:tickLblPos val="none"/>
        <c:crossAx val="95009792"/>
        <c:crosses val="autoZero"/>
        <c:auto val="1"/>
        <c:lblOffset val="100"/>
        <c:baseTimeUnit val="years"/>
      </c:dateAx>
      <c:valAx>
        <c:axId val="95009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007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6232960"/>
        <c:axId val="96234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6232960"/>
        <c:axId val="96234880"/>
      </c:lineChart>
      <c:dateAx>
        <c:axId val="96232960"/>
        <c:scaling>
          <c:orientation val="minMax"/>
        </c:scaling>
        <c:delete val="1"/>
        <c:axPos val="b"/>
        <c:numFmt formatCode="ge" sourceLinked="1"/>
        <c:majorTickMark val="none"/>
        <c:minorTickMark val="none"/>
        <c:tickLblPos val="none"/>
        <c:crossAx val="96234880"/>
        <c:crosses val="autoZero"/>
        <c:auto val="1"/>
        <c:lblOffset val="100"/>
        <c:baseTimeUnit val="years"/>
      </c:dateAx>
      <c:valAx>
        <c:axId val="96234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232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6277632"/>
        <c:axId val="96279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6277632"/>
        <c:axId val="96279552"/>
      </c:lineChart>
      <c:dateAx>
        <c:axId val="96277632"/>
        <c:scaling>
          <c:orientation val="minMax"/>
        </c:scaling>
        <c:delete val="1"/>
        <c:axPos val="b"/>
        <c:numFmt formatCode="ge" sourceLinked="1"/>
        <c:majorTickMark val="none"/>
        <c:minorTickMark val="none"/>
        <c:tickLblPos val="none"/>
        <c:crossAx val="96279552"/>
        <c:crosses val="autoZero"/>
        <c:auto val="1"/>
        <c:lblOffset val="100"/>
        <c:baseTimeUnit val="years"/>
      </c:dateAx>
      <c:valAx>
        <c:axId val="96279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277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1405.1</c:v>
                </c:pt>
                <c:pt idx="1">
                  <c:v>1316.27</c:v>
                </c:pt>
                <c:pt idx="2">
                  <c:v>1342.94</c:v>
                </c:pt>
                <c:pt idx="3">
                  <c:v>1198.58</c:v>
                </c:pt>
                <c:pt idx="4">
                  <c:v>1080.02</c:v>
                </c:pt>
              </c:numCache>
            </c:numRef>
          </c:val>
        </c:ser>
        <c:dLbls>
          <c:showLegendKey val="0"/>
          <c:showVal val="0"/>
          <c:showCatName val="0"/>
          <c:showSerName val="0"/>
          <c:showPercent val="0"/>
          <c:showBubbleSize val="0"/>
        </c:dLbls>
        <c:gapWidth val="150"/>
        <c:axId val="96317824"/>
        <c:axId val="96319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442.18</c:v>
                </c:pt>
                <c:pt idx="1">
                  <c:v>421.01</c:v>
                </c:pt>
                <c:pt idx="2">
                  <c:v>430.64</c:v>
                </c:pt>
                <c:pt idx="3">
                  <c:v>446.63</c:v>
                </c:pt>
                <c:pt idx="4">
                  <c:v>416.91</c:v>
                </c:pt>
              </c:numCache>
            </c:numRef>
          </c:val>
          <c:smooth val="0"/>
        </c:ser>
        <c:dLbls>
          <c:showLegendKey val="0"/>
          <c:showVal val="0"/>
          <c:showCatName val="0"/>
          <c:showSerName val="0"/>
          <c:showPercent val="0"/>
          <c:showBubbleSize val="0"/>
        </c:dLbls>
        <c:marker val="1"/>
        <c:smooth val="0"/>
        <c:axId val="96317824"/>
        <c:axId val="96319744"/>
      </c:lineChart>
      <c:dateAx>
        <c:axId val="96317824"/>
        <c:scaling>
          <c:orientation val="minMax"/>
        </c:scaling>
        <c:delete val="1"/>
        <c:axPos val="b"/>
        <c:numFmt formatCode="ge" sourceLinked="1"/>
        <c:majorTickMark val="none"/>
        <c:minorTickMark val="none"/>
        <c:tickLblPos val="none"/>
        <c:crossAx val="96319744"/>
        <c:crosses val="autoZero"/>
        <c:auto val="1"/>
        <c:lblOffset val="100"/>
        <c:baseTimeUnit val="years"/>
      </c:dateAx>
      <c:valAx>
        <c:axId val="96319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317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64.14</c:v>
                </c:pt>
                <c:pt idx="1">
                  <c:v>65.69</c:v>
                </c:pt>
                <c:pt idx="2">
                  <c:v>66.66</c:v>
                </c:pt>
                <c:pt idx="3">
                  <c:v>66.78</c:v>
                </c:pt>
                <c:pt idx="4">
                  <c:v>66.680000000000007</c:v>
                </c:pt>
              </c:numCache>
            </c:numRef>
          </c:val>
        </c:ser>
        <c:dLbls>
          <c:showLegendKey val="0"/>
          <c:showVal val="0"/>
          <c:showCatName val="0"/>
          <c:showSerName val="0"/>
          <c:showPercent val="0"/>
          <c:showBubbleSize val="0"/>
        </c:dLbls>
        <c:gapWidth val="150"/>
        <c:axId val="96419840"/>
        <c:axId val="96421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61.59</c:v>
                </c:pt>
                <c:pt idx="1">
                  <c:v>58.98</c:v>
                </c:pt>
                <c:pt idx="2">
                  <c:v>58.78</c:v>
                </c:pt>
                <c:pt idx="3">
                  <c:v>58.53</c:v>
                </c:pt>
                <c:pt idx="4">
                  <c:v>57.93</c:v>
                </c:pt>
              </c:numCache>
            </c:numRef>
          </c:val>
          <c:smooth val="0"/>
        </c:ser>
        <c:dLbls>
          <c:showLegendKey val="0"/>
          <c:showVal val="0"/>
          <c:showCatName val="0"/>
          <c:showSerName val="0"/>
          <c:showPercent val="0"/>
          <c:showBubbleSize val="0"/>
        </c:dLbls>
        <c:marker val="1"/>
        <c:smooth val="0"/>
        <c:axId val="96419840"/>
        <c:axId val="96421760"/>
      </c:lineChart>
      <c:dateAx>
        <c:axId val="96419840"/>
        <c:scaling>
          <c:orientation val="minMax"/>
        </c:scaling>
        <c:delete val="1"/>
        <c:axPos val="b"/>
        <c:numFmt formatCode="ge" sourceLinked="1"/>
        <c:majorTickMark val="none"/>
        <c:minorTickMark val="none"/>
        <c:tickLblPos val="none"/>
        <c:crossAx val="96421760"/>
        <c:crosses val="autoZero"/>
        <c:auto val="1"/>
        <c:lblOffset val="100"/>
        <c:baseTimeUnit val="years"/>
      </c:dateAx>
      <c:valAx>
        <c:axId val="96421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419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250.29</c:v>
                </c:pt>
                <c:pt idx="1">
                  <c:v>251.91</c:v>
                </c:pt>
                <c:pt idx="2">
                  <c:v>232.27</c:v>
                </c:pt>
                <c:pt idx="3">
                  <c:v>252.09</c:v>
                </c:pt>
                <c:pt idx="4">
                  <c:v>272.58</c:v>
                </c:pt>
              </c:numCache>
            </c:numRef>
          </c:val>
        </c:ser>
        <c:dLbls>
          <c:showLegendKey val="0"/>
          <c:showVal val="0"/>
          <c:showCatName val="0"/>
          <c:showSerName val="0"/>
          <c:showPercent val="0"/>
          <c:showBubbleSize val="0"/>
        </c:dLbls>
        <c:gapWidth val="150"/>
        <c:axId val="96455680"/>
        <c:axId val="96457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242.92</c:v>
                </c:pt>
                <c:pt idx="1">
                  <c:v>253.84</c:v>
                </c:pt>
                <c:pt idx="2">
                  <c:v>257.02999999999997</c:v>
                </c:pt>
                <c:pt idx="3">
                  <c:v>266.57</c:v>
                </c:pt>
                <c:pt idx="4">
                  <c:v>276.93</c:v>
                </c:pt>
              </c:numCache>
            </c:numRef>
          </c:val>
          <c:smooth val="0"/>
        </c:ser>
        <c:dLbls>
          <c:showLegendKey val="0"/>
          <c:showVal val="0"/>
          <c:showCatName val="0"/>
          <c:showSerName val="0"/>
          <c:showPercent val="0"/>
          <c:showBubbleSize val="0"/>
        </c:dLbls>
        <c:marker val="1"/>
        <c:smooth val="0"/>
        <c:axId val="96455680"/>
        <c:axId val="96457856"/>
      </c:lineChart>
      <c:dateAx>
        <c:axId val="96455680"/>
        <c:scaling>
          <c:orientation val="minMax"/>
        </c:scaling>
        <c:delete val="1"/>
        <c:axPos val="b"/>
        <c:numFmt formatCode="ge" sourceLinked="1"/>
        <c:majorTickMark val="none"/>
        <c:minorTickMark val="none"/>
        <c:tickLblPos val="none"/>
        <c:crossAx val="96457856"/>
        <c:crosses val="autoZero"/>
        <c:auto val="1"/>
        <c:lblOffset val="100"/>
        <c:baseTimeUnit val="years"/>
      </c:dateAx>
      <c:valAx>
        <c:axId val="96457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455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【375.36】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【81.06】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【57.75】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【267.61】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【60.44】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K25" zoomScaleNormal="100" workbookViewId="0">
      <selection activeCell="BL47" sqref="BL47:BZ6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埼玉県　ときがわ町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特定地域生活排水処理</v>
      </c>
      <c r="Q8" s="46"/>
      <c r="R8" s="46"/>
      <c r="S8" s="46"/>
      <c r="T8" s="46"/>
      <c r="U8" s="46"/>
      <c r="V8" s="46"/>
      <c r="W8" s="46" t="str">
        <f>データ!L6</f>
        <v>K3</v>
      </c>
      <c r="X8" s="46"/>
      <c r="Y8" s="46"/>
      <c r="Z8" s="46"/>
      <c r="AA8" s="46"/>
      <c r="AB8" s="46"/>
      <c r="AC8" s="46"/>
      <c r="AD8" s="3"/>
      <c r="AE8" s="3"/>
      <c r="AF8" s="3"/>
      <c r="AG8" s="3"/>
      <c r="AH8" s="3"/>
      <c r="AI8" s="3"/>
      <c r="AJ8" s="3"/>
      <c r="AK8" s="3"/>
      <c r="AL8" s="47">
        <f>データ!R6</f>
        <v>12062</v>
      </c>
      <c r="AM8" s="47"/>
      <c r="AN8" s="47"/>
      <c r="AO8" s="47"/>
      <c r="AP8" s="47"/>
      <c r="AQ8" s="47"/>
      <c r="AR8" s="47"/>
      <c r="AS8" s="47"/>
      <c r="AT8" s="43">
        <f>データ!S6</f>
        <v>55.9</v>
      </c>
      <c r="AU8" s="43"/>
      <c r="AV8" s="43"/>
      <c r="AW8" s="43"/>
      <c r="AX8" s="43"/>
      <c r="AY8" s="43"/>
      <c r="AZ8" s="43"/>
      <c r="BA8" s="43"/>
      <c r="BB8" s="43">
        <f>データ!T6</f>
        <v>215.78</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25.2</v>
      </c>
      <c r="Q10" s="43"/>
      <c r="R10" s="43"/>
      <c r="S10" s="43"/>
      <c r="T10" s="43"/>
      <c r="U10" s="43"/>
      <c r="V10" s="43"/>
      <c r="W10" s="43">
        <f>データ!P6</f>
        <v>100</v>
      </c>
      <c r="X10" s="43"/>
      <c r="Y10" s="43"/>
      <c r="Z10" s="43"/>
      <c r="AA10" s="43"/>
      <c r="AB10" s="43"/>
      <c r="AC10" s="43"/>
      <c r="AD10" s="47">
        <f>データ!Q6</f>
        <v>2570</v>
      </c>
      <c r="AE10" s="47"/>
      <c r="AF10" s="47"/>
      <c r="AG10" s="47"/>
      <c r="AH10" s="47"/>
      <c r="AI10" s="47"/>
      <c r="AJ10" s="47"/>
      <c r="AK10" s="2"/>
      <c r="AL10" s="47">
        <f>データ!U6</f>
        <v>3020</v>
      </c>
      <c r="AM10" s="47"/>
      <c r="AN10" s="47"/>
      <c r="AO10" s="47"/>
      <c r="AP10" s="47"/>
      <c r="AQ10" s="47"/>
      <c r="AR10" s="47"/>
      <c r="AS10" s="47"/>
      <c r="AT10" s="43">
        <f>データ!V6</f>
        <v>55.77</v>
      </c>
      <c r="AU10" s="43"/>
      <c r="AV10" s="43"/>
      <c r="AW10" s="43"/>
      <c r="AX10" s="43"/>
      <c r="AY10" s="43"/>
      <c r="AZ10" s="43"/>
      <c r="BA10" s="43"/>
      <c r="BB10" s="43">
        <f>データ!W6</f>
        <v>54.15</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110</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109</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CL1" workbookViewId="0">
      <selection activeCell="CO14" sqref="CO14"/>
    </sheetView>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113492</v>
      </c>
      <c r="D6" s="31">
        <f t="shared" si="3"/>
        <v>47</v>
      </c>
      <c r="E6" s="31">
        <f t="shared" si="3"/>
        <v>18</v>
      </c>
      <c r="F6" s="31">
        <f t="shared" si="3"/>
        <v>0</v>
      </c>
      <c r="G6" s="31">
        <f t="shared" si="3"/>
        <v>0</v>
      </c>
      <c r="H6" s="31" t="str">
        <f t="shared" si="3"/>
        <v>埼玉県　ときがわ町</v>
      </c>
      <c r="I6" s="31" t="str">
        <f t="shared" si="3"/>
        <v>法非適用</v>
      </c>
      <c r="J6" s="31" t="str">
        <f t="shared" si="3"/>
        <v>下水道事業</v>
      </c>
      <c r="K6" s="31" t="str">
        <f t="shared" si="3"/>
        <v>特定地域生活排水処理</v>
      </c>
      <c r="L6" s="31" t="str">
        <f t="shared" si="3"/>
        <v>K3</v>
      </c>
      <c r="M6" s="32" t="str">
        <f t="shared" si="3"/>
        <v>-</v>
      </c>
      <c r="N6" s="32" t="str">
        <f t="shared" si="3"/>
        <v>該当数値なし</v>
      </c>
      <c r="O6" s="32">
        <f t="shared" si="3"/>
        <v>25.2</v>
      </c>
      <c r="P6" s="32">
        <f t="shared" si="3"/>
        <v>100</v>
      </c>
      <c r="Q6" s="32">
        <f t="shared" si="3"/>
        <v>2570</v>
      </c>
      <c r="R6" s="32">
        <f t="shared" si="3"/>
        <v>12062</v>
      </c>
      <c r="S6" s="32">
        <f t="shared" si="3"/>
        <v>55.9</v>
      </c>
      <c r="T6" s="32">
        <f t="shared" si="3"/>
        <v>215.78</v>
      </c>
      <c r="U6" s="32">
        <f t="shared" si="3"/>
        <v>3020</v>
      </c>
      <c r="V6" s="32">
        <f t="shared" si="3"/>
        <v>55.77</v>
      </c>
      <c r="W6" s="32">
        <f t="shared" si="3"/>
        <v>54.15</v>
      </c>
      <c r="X6" s="33">
        <f>IF(X7="",NA(),X7)</f>
        <v>99.54</v>
      </c>
      <c r="Y6" s="33">
        <f t="shared" ref="Y6:AG6" si="4">IF(Y7="",NA(),Y7)</f>
        <v>100.29</v>
      </c>
      <c r="Z6" s="33">
        <f t="shared" si="4"/>
        <v>99.98</v>
      </c>
      <c r="AA6" s="33">
        <f t="shared" si="4"/>
        <v>100.5</v>
      </c>
      <c r="AB6" s="33">
        <f t="shared" si="4"/>
        <v>101.66</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1405.1</v>
      </c>
      <c r="BF6" s="33">
        <f t="shared" ref="BF6:BN6" si="7">IF(BF7="",NA(),BF7)</f>
        <v>1316.27</v>
      </c>
      <c r="BG6" s="33">
        <f t="shared" si="7"/>
        <v>1342.94</v>
      </c>
      <c r="BH6" s="33">
        <f t="shared" si="7"/>
        <v>1198.58</v>
      </c>
      <c r="BI6" s="33">
        <f t="shared" si="7"/>
        <v>1080.02</v>
      </c>
      <c r="BJ6" s="33">
        <f t="shared" si="7"/>
        <v>442.18</v>
      </c>
      <c r="BK6" s="33">
        <f t="shared" si="7"/>
        <v>421.01</v>
      </c>
      <c r="BL6" s="33">
        <f t="shared" si="7"/>
        <v>430.64</v>
      </c>
      <c r="BM6" s="33">
        <f t="shared" si="7"/>
        <v>446.63</v>
      </c>
      <c r="BN6" s="33">
        <f t="shared" si="7"/>
        <v>416.91</v>
      </c>
      <c r="BO6" s="32" t="str">
        <f>IF(BO7="","",IF(BO7="-","【-】","【"&amp;SUBSTITUTE(TEXT(BO7,"#,##0.00"),"-","△")&amp;"】"))</f>
        <v>【375.36】</v>
      </c>
      <c r="BP6" s="33">
        <f>IF(BP7="",NA(),BP7)</f>
        <v>64.14</v>
      </c>
      <c r="BQ6" s="33">
        <f t="shared" ref="BQ6:BY6" si="8">IF(BQ7="",NA(),BQ7)</f>
        <v>65.69</v>
      </c>
      <c r="BR6" s="33">
        <f t="shared" si="8"/>
        <v>66.66</v>
      </c>
      <c r="BS6" s="33">
        <f t="shared" si="8"/>
        <v>66.78</v>
      </c>
      <c r="BT6" s="33">
        <f t="shared" si="8"/>
        <v>66.680000000000007</v>
      </c>
      <c r="BU6" s="33">
        <f t="shared" si="8"/>
        <v>61.59</v>
      </c>
      <c r="BV6" s="33">
        <f t="shared" si="8"/>
        <v>58.98</v>
      </c>
      <c r="BW6" s="33">
        <f t="shared" si="8"/>
        <v>58.78</v>
      </c>
      <c r="BX6" s="33">
        <f t="shared" si="8"/>
        <v>58.53</v>
      </c>
      <c r="BY6" s="33">
        <f t="shared" si="8"/>
        <v>57.93</v>
      </c>
      <c r="BZ6" s="32" t="str">
        <f>IF(BZ7="","",IF(BZ7="-","【-】","【"&amp;SUBSTITUTE(TEXT(BZ7,"#,##0.00"),"-","△")&amp;"】"))</f>
        <v>【60.44】</v>
      </c>
      <c r="CA6" s="33">
        <f>IF(CA7="",NA(),CA7)</f>
        <v>250.29</v>
      </c>
      <c r="CB6" s="33">
        <f t="shared" ref="CB6:CJ6" si="9">IF(CB7="",NA(),CB7)</f>
        <v>251.91</v>
      </c>
      <c r="CC6" s="33">
        <f t="shared" si="9"/>
        <v>232.27</v>
      </c>
      <c r="CD6" s="33">
        <f t="shared" si="9"/>
        <v>252.09</v>
      </c>
      <c r="CE6" s="33">
        <f t="shared" si="9"/>
        <v>272.58</v>
      </c>
      <c r="CF6" s="33">
        <f t="shared" si="9"/>
        <v>242.92</v>
      </c>
      <c r="CG6" s="33">
        <f t="shared" si="9"/>
        <v>253.84</v>
      </c>
      <c r="CH6" s="33">
        <f t="shared" si="9"/>
        <v>257.02999999999997</v>
      </c>
      <c r="CI6" s="33">
        <f t="shared" si="9"/>
        <v>266.57</v>
      </c>
      <c r="CJ6" s="33">
        <f t="shared" si="9"/>
        <v>276.93</v>
      </c>
      <c r="CK6" s="32" t="str">
        <f>IF(CK7="","",IF(CK7="-","【-】","【"&amp;SUBSTITUTE(TEXT(CK7,"#,##0.00"),"-","△")&amp;"】"))</f>
        <v>【267.61】</v>
      </c>
      <c r="CL6" s="32">
        <f>IF(CL7="",NA(),CL7)</f>
        <v>0</v>
      </c>
      <c r="CM6" s="33">
        <f t="shared" ref="CM6:CU6" si="10">IF(CM7="",NA(),CM7)</f>
        <v>100</v>
      </c>
      <c r="CN6" s="33">
        <f t="shared" si="10"/>
        <v>100</v>
      </c>
      <c r="CO6" s="33">
        <f t="shared" si="10"/>
        <v>100</v>
      </c>
      <c r="CP6" s="33">
        <f t="shared" si="10"/>
        <v>100</v>
      </c>
      <c r="CQ6" s="33">
        <f t="shared" si="10"/>
        <v>57.53</v>
      </c>
      <c r="CR6" s="33">
        <f t="shared" si="10"/>
        <v>60.03</v>
      </c>
      <c r="CS6" s="33">
        <f t="shared" si="10"/>
        <v>61.93</v>
      </c>
      <c r="CT6" s="33">
        <f t="shared" si="10"/>
        <v>58.06</v>
      </c>
      <c r="CU6" s="33">
        <f t="shared" si="10"/>
        <v>59.08</v>
      </c>
      <c r="CV6" s="32" t="str">
        <f>IF(CV7="","",IF(CV7="-","【-】","【"&amp;SUBSTITUTE(TEXT(CV7,"#,##0.00"),"-","△")&amp;"】"))</f>
        <v>【57.75】</v>
      </c>
      <c r="CW6" s="33">
        <f>IF(CW7="",NA(),CW7)</f>
        <v>100</v>
      </c>
      <c r="CX6" s="33">
        <f t="shared" ref="CX6:DF6" si="11">IF(CX7="",NA(),CX7)</f>
        <v>100</v>
      </c>
      <c r="CY6" s="33">
        <f t="shared" si="11"/>
        <v>100</v>
      </c>
      <c r="CZ6" s="33">
        <f t="shared" si="11"/>
        <v>100</v>
      </c>
      <c r="DA6" s="33">
        <f t="shared" si="11"/>
        <v>100</v>
      </c>
      <c r="DB6" s="33">
        <f t="shared" si="11"/>
        <v>76.78</v>
      </c>
      <c r="DC6" s="33">
        <f t="shared" si="11"/>
        <v>76.8</v>
      </c>
      <c r="DD6" s="33">
        <f t="shared" si="11"/>
        <v>77.25</v>
      </c>
      <c r="DE6" s="33">
        <f t="shared" si="11"/>
        <v>75.790000000000006</v>
      </c>
      <c r="DF6" s="33">
        <f t="shared" si="11"/>
        <v>77.12</v>
      </c>
      <c r="DG6" s="32" t="str">
        <f>IF(DG7="","",IF(DG7="-","【-】","【"&amp;SUBSTITUTE(TEXT(DG7,"#,##0.00"),"-","△")&amp;"】"))</f>
        <v>【81.06】</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t="str">
        <f>IF(ED7="",NA(),ED7)</f>
        <v>-</v>
      </c>
      <c r="EE6" s="33" t="str">
        <f t="shared" ref="EE6:EM6" si="14">IF(EE7="",NA(),EE7)</f>
        <v>-</v>
      </c>
      <c r="EF6" s="33" t="str">
        <f t="shared" si="14"/>
        <v>-</v>
      </c>
      <c r="EG6" s="33" t="str">
        <f t="shared" si="14"/>
        <v>-</v>
      </c>
      <c r="EH6" s="33" t="str">
        <f t="shared" si="14"/>
        <v>-</v>
      </c>
      <c r="EI6" s="33" t="str">
        <f t="shared" si="14"/>
        <v>-</v>
      </c>
      <c r="EJ6" s="33" t="str">
        <f t="shared" si="14"/>
        <v>-</v>
      </c>
      <c r="EK6" s="33" t="str">
        <f t="shared" si="14"/>
        <v>-</v>
      </c>
      <c r="EL6" s="33" t="str">
        <f t="shared" si="14"/>
        <v>-</v>
      </c>
      <c r="EM6" s="33" t="str">
        <f t="shared" si="14"/>
        <v>-</v>
      </c>
      <c r="EN6" s="32" t="str">
        <f>IF(EN7="","",IF(EN7="-","【-】","【"&amp;SUBSTITUTE(TEXT(EN7,"#,##0.00"),"-","△")&amp;"】"))</f>
        <v>【-】</v>
      </c>
    </row>
    <row r="7" spans="1:144" s="34" customFormat="1">
      <c r="A7" s="26"/>
      <c r="B7" s="35">
        <v>2014</v>
      </c>
      <c r="C7" s="35">
        <v>113492</v>
      </c>
      <c r="D7" s="35">
        <v>47</v>
      </c>
      <c r="E7" s="35">
        <v>18</v>
      </c>
      <c r="F7" s="35">
        <v>0</v>
      </c>
      <c r="G7" s="35">
        <v>0</v>
      </c>
      <c r="H7" s="35" t="s">
        <v>96</v>
      </c>
      <c r="I7" s="35" t="s">
        <v>97</v>
      </c>
      <c r="J7" s="35" t="s">
        <v>98</v>
      </c>
      <c r="K7" s="35" t="s">
        <v>99</v>
      </c>
      <c r="L7" s="35" t="s">
        <v>100</v>
      </c>
      <c r="M7" s="36" t="s">
        <v>101</v>
      </c>
      <c r="N7" s="36" t="s">
        <v>102</v>
      </c>
      <c r="O7" s="36">
        <v>25.2</v>
      </c>
      <c r="P7" s="36">
        <v>100</v>
      </c>
      <c r="Q7" s="36">
        <v>2570</v>
      </c>
      <c r="R7" s="36">
        <v>12062</v>
      </c>
      <c r="S7" s="36">
        <v>55.9</v>
      </c>
      <c r="T7" s="36">
        <v>215.78</v>
      </c>
      <c r="U7" s="36">
        <v>3020</v>
      </c>
      <c r="V7" s="36">
        <v>55.77</v>
      </c>
      <c r="W7" s="36">
        <v>54.15</v>
      </c>
      <c r="X7" s="36">
        <v>99.54</v>
      </c>
      <c r="Y7" s="36">
        <v>100.29</v>
      </c>
      <c r="Z7" s="36">
        <v>99.98</v>
      </c>
      <c r="AA7" s="36">
        <v>100.5</v>
      </c>
      <c r="AB7" s="36">
        <v>101.66</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1405.1</v>
      </c>
      <c r="BF7" s="36">
        <v>1316.27</v>
      </c>
      <c r="BG7" s="36">
        <v>1342.94</v>
      </c>
      <c r="BH7" s="36">
        <v>1198.58</v>
      </c>
      <c r="BI7" s="36">
        <v>1080.02</v>
      </c>
      <c r="BJ7" s="36">
        <v>442.18</v>
      </c>
      <c r="BK7" s="36">
        <v>421.01</v>
      </c>
      <c r="BL7" s="36">
        <v>430.64</v>
      </c>
      <c r="BM7" s="36">
        <v>446.63</v>
      </c>
      <c r="BN7" s="36">
        <v>416.91</v>
      </c>
      <c r="BO7" s="36">
        <v>375.36</v>
      </c>
      <c r="BP7" s="36">
        <v>64.14</v>
      </c>
      <c r="BQ7" s="36">
        <v>65.69</v>
      </c>
      <c r="BR7" s="36">
        <v>66.66</v>
      </c>
      <c r="BS7" s="36">
        <v>66.78</v>
      </c>
      <c r="BT7" s="36">
        <v>66.680000000000007</v>
      </c>
      <c r="BU7" s="36">
        <v>61.59</v>
      </c>
      <c r="BV7" s="36">
        <v>58.98</v>
      </c>
      <c r="BW7" s="36">
        <v>58.78</v>
      </c>
      <c r="BX7" s="36">
        <v>58.53</v>
      </c>
      <c r="BY7" s="36">
        <v>57.93</v>
      </c>
      <c r="BZ7" s="36">
        <v>60.44</v>
      </c>
      <c r="CA7" s="36">
        <v>250.29</v>
      </c>
      <c r="CB7" s="36">
        <v>251.91</v>
      </c>
      <c r="CC7" s="36">
        <v>232.27</v>
      </c>
      <c r="CD7" s="36">
        <v>252.09</v>
      </c>
      <c r="CE7" s="36">
        <v>272.58</v>
      </c>
      <c r="CF7" s="36">
        <v>242.92</v>
      </c>
      <c r="CG7" s="36">
        <v>253.84</v>
      </c>
      <c r="CH7" s="36">
        <v>257.02999999999997</v>
      </c>
      <c r="CI7" s="36">
        <v>266.57</v>
      </c>
      <c r="CJ7" s="36">
        <v>276.93</v>
      </c>
      <c r="CK7" s="36">
        <v>267.61</v>
      </c>
      <c r="CL7" s="36">
        <v>0</v>
      </c>
      <c r="CM7" s="36">
        <v>100</v>
      </c>
      <c r="CN7" s="36">
        <v>100</v>
      </c>
      <c r="CO7" s="36">
        <v>100</v>
      </c>
      <c r="CP7" s="36">
        <v>100</v>
      </c>
      <c r="CQ7" s="36">
        <v>57.53</v>
      </c>
      <c r="CR7" s="36">
        <v>60.03</v>
      </c>
      <c r="CS7" s="36">
        <v>61.93</v>
      </c>
      <c r="CT7" s="36">
        <v>58.06</v>
      </c>
      <c r="CU7" s="36">
        <v>59.08</v>
      </c>
      <c r="CV7" s="36">
        <v>57.75</v>
      </c>
      <c r="CW7" s="36">
        <v>100</v>
      </c>
      <c r="CX7" s="36">
        <v>100</v>
      </c>
      <c r="CY7" s="36">
        <v>100</v>
      </c>
      <c r="CZ7" s="36">
        <v>100</v>
      </c>
      <c r="DA7" s="36">
        <v>100</v>
      </c>
      <c r="DB7" s="36">
        <v>76.78</v>
      </c>
      <c r="DC7" s="36">
        <v>76.8</v>
      </c>
      <c r="DD7" s="36">
        <v>77.25</v>
      </c>
      <c r="DE7" s="36">
        <v>75.790000000000006</v>
      </c>
      <c r="DF7" s="36">
        <v>77.12</v>
      </c>
      <c r="DG7" s="36">
        <v>81.06</v>
      </c>
      <c r="DH7" s="36"/>
      <c r="DI7" s="36"/>
      <c r="DJ7" s="36"/>
      <c r="DK7" s="36"/>
      <c r="DL7" s="36"/>
      <c r="DM7" s="36"/>
      <c r="DN7" s="36"/>
      <c r="DO7" s="36"/>
      <c r="DP7" s="36"/>
      <c r="DQ7" s="36"/>
      <c r="DR7" s="36"/>
      <c r="DS7" s="36"/>
      <c r="DT7" s="36"/>
      <c r="DU7" s="36"/>
      <c r="DV7" s="36"/>
      <c r="DW7" s="36"/>
      <c r="DX7" s="36"/>
      <c r="DY7" s="36"/>
      <c r="DZ7" s="36"/>
      <c r="EA7" s="36"/>
      <c r="EB7" s="36"/>
      <c r="EC7" s="36"/>
      <c r="ED7" s="36" t="s">
        <v>101</v>
      </c>
      <c r="EE7" s="36" t="s">
        <v>101</v>
      </c>
      <c r="EF7" s="36" t="s">
        <v>101</v>
      </c>
      <c r="EG7" s="36" t="s">
        <v>101</v>
      </c>
      <c r="EH7" s="36" t="s">
        <v>101</v>
      </c>
      <c r="EI7" s="36" t="s">
        <v>101</v>
      </c>
      <c r="EJ7" s="36" t="s">
        <v>101</v>
      </c>
      <c r="EK7" s="36" t="s">
        <v>101</v>
      </c>
      <c r="EL7" s="36" t="s">
        <v>101</v>
      </c>
      <c r="EM7" s="36" t="s">
        <v>101</v>
      </c>
      <c r="EN7" s="36" t="s">
        <v>101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2016-02-03T09:24:59Z</dcterms:created>
  <dcterms:modified xsi:type="dcterms:W3CDTF">2016-02-22T07:49:11Z</dcterms:modified>
  <cp:category/>
</cp:coreProperties>
</file>