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fukushima\Desktop\"/>
    </mc:Choice>
  </mc:AlternateContent>
  <workbookProtection workbookPassword="B501" lockStructure="1"/>
  <bookViews>
    <workbookView xWindow="0" yWindow="0" windowWidth="20490" windowHeight="792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<sst xmlns="http://schemas.openxmlformats.org/spreadsheetml/2006/main" count="217" uniqueCount="107">
  <si>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</si>
  <si>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</si>
  <si>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</si>
  <si>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</si>
  <si>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</si>
  <si>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</si>
  <si>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</si>
  <si>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</si>
  <si>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</si>
  <si>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</si>
  <si>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</si>
  <si>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</si>
  <si>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</si>
  <si>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</si>
  <si>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</si>
  <si>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</si>
  <si>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</si>
  <si>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</si>
  <si>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</si>
  <si>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</si>
  <si>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</si>
  <si>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</si>
  <si>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</si>
  <si>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</si>
  <si>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</si>
  <si>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</si>
  <si>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</si>
  <si>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</si>
  <si>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</si>
  <si>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</si>
  <si>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</si>
  <si>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</si>
  <si>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</si>
  <si>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</si>
  <si>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</si>
  <si>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</si>
  <si>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</si>
  <si>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</si>
  <si>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</si>
  <si>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</si>
  <si>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</si>
  <si>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</si>
  <si>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</si>
  <si>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</si>
  <si>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</si>
  <si>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</si>
  <si>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</si>
  <si>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</si>
  <si>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</si>
  <si>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</si>
  <si>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</si>
  <si>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</si>
  <si>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</si>
  <si>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</si>
  <si>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</si>
  <si>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</si>
  <si>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</si>
  <si>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</si>
  <si>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</si>
  <si>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</si>
  <si>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</si>
  <si>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</si>
  <si>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</si>
  <si>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</si>
  <si>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</si>
  <si>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</si>
  <si>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</si>
  <si>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</si>
  <si>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</si>
  <si>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</si>
  <si>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</si>
  <si>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</si>
  <si>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</si>
  <si>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</si>
  <si>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</si>
  <si>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</si>
  <si>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</si>
  <si>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</si>
  <si>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</si>
  <si>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</si>
  <si>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</si>
  <si>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</si>
  <si>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</si>
  <si>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</si>
  <si>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</si>
  <si>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</si>
  <si>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</si>
  <si>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</si>
  <si>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</si>
  <si>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</si>
  <si>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</si>
  <si>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</si>
  <si>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</si>
  <si>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鳩山町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</si>
  <si>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</si>
  <si>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</si>
  <si>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</si>
  <si>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</si>
  <si>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</si>
  <si>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</si>
  <si>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</si>
  <si>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</si>
  <si>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</si>
  <si>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</si>
  <si>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経常損益について、会計制度の改正に伴う長期前受金戻入の増額により、旧会計制度の状況に比べ、平成26年度の数値が大きく上昇した。
累積欠損については生じていない。また今後についても生じないよう経営努力を続ける。
流動比率が平成23年をピークに下降傾向だが、これは施設の耐震化に伴う支出によるものである。最新の26年度に浄水場の更新を行い、施設改修については一段落ついた。今後については比率を回復させつつ、老朽配水管の更新を計画・実施していく。
料金回収率について、会計制度の変更に伴い給水原価の算出式が変わり(長期前受金戻入を経常費用から引く)、給水原価が例年より下がった。それに伴い回収率は例年より上昇した。おそらく今後については平成26年度の数字に近いものとなると予想されるが、今後も健全経営を維持すべく経営努力を続けていくことが必要とされる。
施設利用率、有収率とも全国平均よりは上だが、特に平成26年度の有収率の下降が顕著なので今後とも配水状況を注視（具体的には漏水やメーター不感）し、無駄のない配給水に努める。</t>
    <rPh sb="0" eb="2">
      <t>ケイジョウ</t>
    </rPh>
    <rPh sb="2" eb="4">
      <t>ソンエキ</t>
    </rPh>
    <rPh sb="9" eb="11">
      <t>カイケイ</t>
    </rPh>
    <rPh sb="11" eb="13">
      <t>セイド</t>
    </rPh>
    <rPh sb="14" eb="16">
      <t>カイセイ</t>
    </rPh>
    <rPh sb="17" eb="18">
      <t>トモナ</t>
    </rPh>
    <rPh sb="19" eb="21">
      <t>チョウキ</t>
    </rPh>
    <rPh sb="21" eb="23">
      <t>マエウケ</t>
    </rPh>
    <rPh sb="23" eb="24">
      <t>キン</t>
    </rPh>
    <rPh sb="24" eb="26">
      <t>レイニュウ</t>
    </rPh>
    <rPh sb="27" eb="29">
      <t>ゾウガク</t>
    </rPh>
    <rPh sb="33" eb="34">
      <t>キュウ</t>
    </rPh>
    <rPh sb="34" eb="36">
      <t>カイケイ</t>
    </rPh>
    <rPh sb="36" eb="38">
      <t>セイド</t>
    </rPh>
    <rPh sb="39" eb="41">
      <t>ジョウキョウ</t>
    </rPh>
    <rPh sb="42" eb="43">
      <t>クラ</t>
    </rPh>
    <rPh sb="45" eb="47">
      <t>ヘ</t>
    </rPh>
    <rPh sb="49" eb="51">
      <t>ネンド</t>
    </rPh>
    <rPh sb="52" eb="54">
      <t>スウチ</t>
    </rPh>
    <rPh sb="55" eb="56">
      <t>オオ</t>
    </rPh>
    <rPh sb="58" eb="60">
      <t>ジョウショウ</t>
    </rPh>
    <rPh sb="64" eb="66">
      <t>ルイセキ</t>
    </rPh>
    <rPh sb="66" eb="68">
      <t>ケッソン</t>
    </rPh>
    <rPh sb="73" eb="74">
      <t>ショウ</t>
    </rPh>
    <rPh sb="82" eb="84">
      <t>コンゴ</t>
    </rPh>
    <rPh sb="89" eb="90">
      <t>ショウ</t>
    </rPh>
    <rPh sb="95" eb="97">
      <t>ケイエイ</t>
    </rPh>
    <rPh sb="97" eb="99">
      <t>ドリョク</t>
    </rPh>
    <rPh sb="100" eb="101">
      <t>ツヅ</t>
    </rPh>
    <rPh sb="105" eb="107">
      <t>リュウドウ</t>
    </rPh>
    <rPh sb="107" eb="109">
      <t>ヒリツ</t>
    </rPh>
    <rPh sb="110" eb="112">
      <t>ヘ</t>
    </rPh>
    <rPh sb="114" eb="115">
      <t>ネン</t>
    </rPh>
    <rPh sb="120" eb="122">
      <t>カコウ</t>
    </rPh>
    <rPh sb="122" eb="124">
      <t>ケイコウ</t>
    </rPh>
    <rPh sb="130" eb="132">
      <t>シセツ</t>
    </rPh>
    <rPh sb="133" eb="135">
      <t>タイシン</t>
    </rPh>
    <rPh sb="135" eb="136">
      <t>カ</t>
    </rPh>
    <rPh sb="137" eb="138">
      <t>トモナ</t>
    </rPh>
    <rPh sb="139" eb="141">
      <t>シシュツ</t>
    </rPh>
    <rPh sb="150" eb="152">
      <t>サイシン</t>
    </rPh>
    <rPh sb="155" eb="157">
      <t>ネンド</t>
    </rPh>
    <rPh sb="158" eb="160">
      <t>ジョウスイ</t>
    </rPh>
    <rPh sb="160" eb="161">
      <t>バ</t>
    </rPh>
    <rPh sb="162" eb="164">
      <t>コウシン</t>
    </rPh>
    <rPh sb="165" eb="166">
      <t>オコナ</t>
    </rPh>
    <rPh sb="168" eb="170">
      <t>シセツ</t>
    </rPh>
    <rPh sb="170" eb="172">
      <t>カイシュウ</t>
    </rPh>
    <rPh sb="177" eb="178">
      <t>ヒト</t>
    </rPh>
    <rPh sb="178" eb="180">
      <t>ダンラク</t>
    </rPh>
    <rPh sb="184" eb="186">
      <t>コンゴ</t>
    </rPh>
    <rPh sb="191" eb="193">
      <t>ヒリツ</t>
    </rPh>
    <rPh sb="194" eb="196">
      <t>カイフク</t>
    </rPh>
    <rPh sb="201" eb="203">
      <t>ロウキュウ</t>
    </rPh>
    <rPh sb="203" eb="205">
      <t>ハイスイ</t>
    </rPh>
    <rPh sb="205" eb="206">
      <t>カン</t>
    </rPh>
    <rPh sb="207" eb="209">
      <t>コウシン</t>
    </rPh>
    <rPh sb="210" eb="212">
      <t>ケイカク</t>
    </rPh>
    <rPh sb="213" eb="215">
      <t>ジッシ</t>
    </rPh>
    <rPh sb="221" eb="223">
      <t>リョウキン</t>
    </rPh>
    <rPh sb="223" eb="225">
      <t>カイシュウ</t>
    </rPh>
    <rPh sb="225" eb="226">
      <t>リツ</t>
    </rPh>
    <rPh sb="231" eb="233">
      <t>カイケイ</t>
    </rPh>
    <rPh sb="233" eb="235">
      <t>セイド</t>
    </rPh>
    <rPh sb="236" eb="238">
      <t>ヘンコウ</t>
    </rPh>
    <rPh sb="239" eb="240">
      <t>トモナ</t>
    </rPh>
    <rPh sb="241" eb="243">
      <t>キュウスイ</t>
    </rPh>
    <rPh sb="243" eb="245">
      <t>ゲンカ</t>
    </rPh>
    <rPh sb="246" eb="248">
      <t>サンシュツ</t>
    </rPh>
    <rPh sb="248" eb="249">
      <t>シキ</t>
    </rPh>
    <rPh sb="250" eb="251">
      <t>カ</t>
    </rPh>
    <rPh sb="254" eb="256">
      <t>チョウキ</t>
    </rPh>
    <rPh sb="256" eb="258">
      <t>マエウケ</t>
    </rPh>
    <rPh sb="258" eb="259">
      <t>キン</t>
    </rPh>
    <rPh sb="259" eb="261">
      <t>レイニュウ</t>
    </rPh>
    <rPh sb="262" eb="264">
      <t>ケイジョウ</t>
    </rPh>
    <rPh sb="264" eb="266">
      <t>ヒヨウ</t>
    </rPh>
    <rPh sb="268" eb="269">
      <t>ヒ</t>
    </rPh>
    <rPh sb="272" eb="274">
      <t>キュウスイ</t>
    </rPh>
    <rPh sb="274" eb="276">
      <t>ゲンカ</t>
    </rPh>
    <rPh sb="277" eb="279">
      <t>レイネン</t>
    </rPh>
    <rPh sb="281" eb="282">
      <t>サ</t>
    </rPh>
    <rPh sb="289" eb="290">
      <t>トモナ</t>
    </rPh>
    <rPh sb="291" eb="293">
      <t>カイシュウ</t>
    </rPh>
    <rPh sb="293" eb="294">
      <t>リツ</t>
    </rPh>
    <rPh sb="295" eb="297">
      <t>レイネン</t>
    </rPh>
    <rPh sb="299" eb="301">
      <t>ジョウショウ</t>
    </rPh>
    <rPh sb="308" eb="310">
      <t>コンゴ</t>
    </rPh>
    <rPh sb="315" eb="317">
      <t>ヘ</t>
    </rPh>
    <rPh sb="319" eb="321">
      <t>ネンド</t>
    </rPh>
    <rPh sb="322" eb="324">
      <t>スウジ</t>
    </rPh>
    <rPh sb="325" eb="326">
      <t>チカ</t>
    </rPh>
    <rPh sb="333" eb="335">
      <t>ヨソウ</t>
    </rPh>
    <rPh sb="340" eb="342">
      <t>コンゴ</t>
    </rPh>
    <rPh sb="343" eb="345">
      <t>ケンゼン</t>
    </rPh>
    <rPh sb="345" eb="347">
      <t>ケイエイ</t>
    </rPh>
    <rPh sb="348" eb="350">
      <t>イジ</t>
    </rPh>
    <rPh sb="353" eb="355">
      <t>ケイエイ</t>
    </rPh>
    <rPh sb="355" eb="357">
      <t>ドリョク</t>
    </rPh>
    <rPh sb="358" eb="359">
      <t>ツヅ</t>
    </rPh>
    <rPh sb="366" eb="368">
      <t>ヒツヨウ</t>
    </rPh>
    <rPh sb="374" eb="376">
      <t>シセツ</t>
    </rPh>
    <rPh sb="376" eb="379">
      <t>リヨウリツ</t>
    </rPh>
    <phoneticPr fontId="4"/>
  </si>
  <si>
    <t>減価償却率及び管路経年化率とも横ばいの状況である。管路の経年化率が平均と比べ低いが、今後、該当の老朽管について随時、更新していく。
また、管路の更新投資の実施状況について年度内でばらつきが見られるが、今後とも経営及び施設の状況を踏まえたうえで、計画的かつ現実的な更新を実施していく。</t>
    <rPh sb="0" eb="4">
      <t>ゲ</t>
    </rPh>
    <rPh sb="4" eb="5">
      <t>リツ</t>
    </rPh>
    <rPh sb="5" eb="6">
      <t>オヨ</t>
    </rPh>
    <rPh sb="7" eb="9">
      <t>カンロ</t>
    </rPh>
    <rPh sb="9" eb="12">
      <t>ケイネンカ</t>
    </rPh>
    <rPh sb="12" eb="13">
      <t>リツ</t>
    </rPh>
    <rPh sb="15" eb="16">
      <t>ヨコ</t>
    </rPh>
    <rPh sb="19" eb="21">
      <t>ジョウキョウ</t>
    </rPh>
    <rPh sb="25" eb="27">
      <t>カンロ</t>
    </rPh>
    <rPh sb="28" eb="31">
      <t>ケイネンカ</t>
    </rPh>
    <rPh sb="31" eb="32">
      <t>リツ</t>
    </rPh>
    <rPh sb="33" eb="35">
      <t>ヘイキン</t>
    </rPh>
    <rPh sb="36" eb="37">
      <t>クラ</t>
    </rPh>
    <rPh sb="38" eb="39">
      <t>ヒク</t>
    </rPh>
    <rPh sb="42" eb="44">
      <t>コンゴ</t>
    </rPh>
    <rPh sb="45" eb="47">
      <t>ガイトウ</t>
    </rPh>
    <rPh sb="48" eb="50">
      <t>ロウキュウ</t>
    </rPh>
    <rPh sb="50" eb="51">
      <t>カン</t>
    </rPh>
    <rPh sb="55" eb="57">
      <t>ズイジ</t>
    </rPh>
    <rPh sb="58" eb="60">
      <t>コウシン</t>
    </rPh>
    <rPh sb="69" eb="71">
      <t>カンロ</t>
    </rPh>
    <rPh sb="72" eb="74">
      <t>コウシン</t>
    </rPh>
    <rPh sb="74" eb="76">
      <t>トウシ</t>
    </rPh>
    <rPh sb="77" eb="79">
      <t>ジッシ</t>
    </rPh>
    <rPh sb="79" eb="81">
      <t>ジョウキョウ</t>
    </rPh>
    <rPh sb="85" eb="88">
      <t>ネンドナイ</t>
    </rPh>
    <rPh sb="94" eb="95">
      <t>ミ</t>
    </rPh>
    <rPh sb="100" eb="102">
      <t>コンゴ</t>
    </rPh>
    <rPh sb="104" eb="106">
      <t>ケイエイ</t>
    </rPh>
    <rPh sb="106" eb="107">
      <t>オヨ</t>
    </rPh>
    <rPh sb="108" eb="110">
      <t>シセツ</t>
    </rPh>
    <rPh sb="111" eb="113">
      <t>ジョウキョウ</t>
    </rPh>
    <rPh sb="114" eb="115">
      <t>フ</t>
    </rPh>
    <rPh sb="122" eb="124">
      <t>ケイカク</t>
    </rPh>
    <rPh sb="124" eb="125">
      <t>テキ</t>
    </rPh>
    <rPh sb="127" eb="130">
      <t>ゲンジツテキ</t>
    </rPh>
    <rPh sb="131" eb="133">
      <t>コウシン</t>
    </rPh>
    <rPh sb="134" eb="136">
      <t>ジッシ</t>
    </rPh>
    <phoneticPr fontId="4"/>
  </si>
  <si>
    <t>今後とも経常収支比率が不足に陥らないよう、健全な経営に努める。特に有収率についは例年ベースを保てるよう配給水の状況を注視する。
また、老朽化の対策についても配水場、浄水場の耐震補強及び改修が完了したことを受け、今後は老朽管の更新を経営状況に併せ計画的に行って行く。</t>
    <rPh sb="0" eb="2">
      <t>コンゴ</t>
    </rPh>
    <rPh sb="4" eb="6">
      <t>ケイジョウ</t>
    </rPh>
    <rPh sb="6" eb="8">
      <t>シュウシ</t>
    </rPh>
    <rPh sb="8" eb="10">
      <t>ヒリツ</t>
    </rPh>
    <rPh sb="11" eb="13">
      <t>フソク</t>
    </rPh>
    <rPh sb="14" eb="15">
      <t>オチイ</t>
    </rPh>
    <rPh sb="21" eb="23">
      <t>ケンゼン</t>
    </rPh>
    <rPh sb="24" eb="26">
      <t>ケイエイ</t>
    </rPh>
    <rPh sb="27" eb="28">
      <t>ツト</t>
    </rPh>
    <rPh sb="31" eb="32">
      <t>トク</t>
    </rPh>
    <rPh sb="33" eb="34">
      <t>ユウ</t>
    </rPh>
    <rPh sb="34" eb="35">
      <t>シュウ</t>
    </rPh>
    <rPh sb="35" eb="36">
      <t>リツ</t>
    </rPh>
    <rPh sb="40" eb="42">
      <t>レイネン</t>
    </rPh>
    <rPh sb="46" eb="47">
      <t>タモ</t>
    </rPh>
    <rPh sb="51" eb="52">
      <t>ハイ</t>
    </rPh>
    <rPh sb="52" eb="54">
      <t>キュウスイ</t>
    </rPh>
    <rPh sb="55" eb="57">
      <t>ジョウキョウ</t>
    </rPh>
    <rPh sb="58" eb="60">
      <t>チュウシ</t>
    </rPh>
    <rPh sb="67" eb="70">
      <t>ロウキュウカ</t>
    </rPh>
    <rPh sb="71" eb="73">
      <t>タイサク</t>
    </rPh>
    <rPh sb="78" eb="80">
      <t>ハイスイ</t>
    </rPh>
    <rPh sb="80" eb="81">
      <t>バ</t>
    </rPh>
    <rPh sb="82" eb="84">
      <t>ジョウスイ</t>
    </rPh>
    <rPh sb="84" eb="85">
      <t>バ</t>
    </rPh>
    <rPh sb="86" eb="88">
      <t>タイシン</t>
    </rPh>
    <rPh sb="88" eb="90">
      <t>ホキョウ</t>
    </rPh>
    <rPh sb="90" eb="91">
      <t>オヨ</t>
    </rPh>
    <rPh sb="92" eb="94">
      <t>カイシュウ</t>
    </rPh>
    <rPh sb="95" eb="97">
      <t>カンリョウ</t>
    </rPh>
    <rPh sb="102" eb="103">
      <t>ウ</t>
    </rPh>
    <rPh sb="105" eb="107">
      <t>コンゴ</t>
    </rPh>
    <rPh sb="108" eb="110">
      <t>ロウキュウ</t>
    </rPh>
    <rPh sb="110" eb="111">
      <t>カン</t>
    </rPh>
    <rPh sb="112" eb="114">
      <t>コウシン</t>
    </rPh>
    <rPh sb="115" eb="117">
      <t>ケイエイ</t>
    </rPh>
    <rPh sb="117" eb="119">
      <t>ジョウキョウ</t>
    </rPh>
    <rPh sb="120" eb="121">
      <t>アワ</t>
    </rPh>
    <rPh sb="122" eb="125">
      <t>ケイカクテキ</t>
    </rPh>
    <rPh sb="126" eb="127">
      <t>オコナ</t>
    </rPh>
    <rPh sb="129" eb="130">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</si>
</sst>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5"/>
      <color theme="1"/>
      <name val="ＭＳ ゴシック"/>
      <family val="3"/>
      <charset val="128"/>
    </font>
    <font>
      <sz val="13"/>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0.24</c:v>
                </c:pt>
                <c:pt idx="1">
                  <c:v>1.02</c:v>
                </c:pt>
                <c:pt idx="2">
                  <c:v>0.1</c:v>
                </c:pt>
                <c:pt idx="3">
                  <c:v>0.17</c:v>
                </c:pt>
                <c:pt idx="4">
                  <c:v>0.46</c:v>
                </c:pt>
              </c:numCache>
            </c:numRef>
          </c:val>
        </c:ser>
        <c:dLbls>
          <c:showLegendKey val="0"/>
          <c:showVal val="0"/>
          <c:showCatName val="0"/>
          <c:showSerName val="0"/>
          <c:showPercent val="0"/>
          <c:showBubbleSize val="0"/>
        </c:dLbls>
        <c:gapWidth val="150"/>
        <c:axId val="253080792"/>
        <c:axId val="25308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c:v>
                </c:pt>
                <c:pt idx="3">
                  <c:v>0.71</c:v>
                </c:pt>
                <c:pt idx="4">
                  <c:v>0.68</c:v>
                </c:pt>
              </c:numCache>
            </c:numRef>
          </c:val>
          <c:smooth val="0"/>
        </c:ser>
        <c:dLbls>
          <c:showLegendKey val="0"/>
          <c:showVal val="0"/>
          <c:showCatName val="0"/>
          <c:showSerName val="0"/>
          <c:showPercent val="0"/>
          <c:showBubbleSize val="0"/>
        </c:dLbls>
        <c:marker val="1"/>
        <c:smooth val="0"/>
        <c:axId val="253080792"/>
        <c:axId val="253081176"/>
      </c:lineChart>
      <c:dateAx>
        <c:axId val="253080792"/>
        <c:scaling>
          <c:orientation val="minMax"/>
        </c:scaling>
        <c:delete val="1"/>
        <c:axPos val="b"/>
        <c:numFmt formatCode="ge" sourceLinked="1"/>
        <c:majorTickMark val="none"/>
        <c:minorTickMark val="none"/>
        <c:tickLblPos val="none"/>
        <c:crossAx val="253081176"/>
        <c:crosses val="autoZero"/>
        <c:auto val="1"/>
        <c:lblOffset val="100"/>
        <c:baseTimeUnit val="years"/>
      </c:dateAx>
      <c:valAx>
        <c:axId val="25308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8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74.52</c:v>
                </c:pt>
                <c:pt idx="1">
                  <c:v>71.95</c:v>
                </c:pt>
                <c:pt idx="2">
                  <c:v>71.66</c:v>
                </c:pt>
                <c:pt idx="3">
                  <c:v>80.89</c:v>
                </c:pt>
                <c:pt idx="4">
                  <c:v>82.38</c:v>
                </c:pt>
              </c:numCache>
            </c:numRef>
          </c:val>
        </c:ser>
        <c:dLbls>
          <c:showLegendKey val="0"/>
          <c:showVal val="0"/>
          <c:showCatName val="0"/>
          <c:showSerName val="0"/>
          <c:showPercent val="0"/>
          <c:showBubbleSize val="0"/>
        </c:dLbls>
        <c:gapWidth val="150"/>
        <c:axId val="253915008"/>
        <c:axId val="25391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54.51</c:v>
                </c:pt>
                <c:pt idx="3">
                  <c:v>54.47</c:v>
                </c:pt>
                <c:pt idx="4">
                  <c:v>53.61</c:v>
                </c:pt>
              </c:numCache>
            </c:numRef>
          </c:val>
          <c:smooth val="0"/>
        </c:ser>
        <c:dLbls>
          <c:showLegendKey val="0"/>
          <c:showVal val="0"/>
          <c:showCatName val="0"/>
          <c:showSerName val="0"/>
          <c:showPercent val="0"/>
          <c:showBubbleSize val="0"/>
        </c:dLbls>
        <c:marker val="1"/>
        <c:smooth val="0"/>
        <c:axId val="253915008"/>
        <c:axId val="253915400"/>
      </c:lineChart>
      <c:dateAx>
        <c:axId val="253915008"/>
        <c:scaling>
          <c:orientation val="minMax"/>
        </c:scaling>
        <c:delete val="1"/>
        <c:axPos val="b"/>
        <c:numFmt formatCode="ge" sourceLinked="1"/>
        <c:majorTickMark val="none"/>
        <c:minorTickMark val="none"/>
        <c:tickLblPos val="none"/>
        <c:crossAx val="253915400"/>
        <c:crosses val="autoZero"/>
        <c:auto val="1"/>
        <c:lblOffset val="100"/>
        <c:baseTimeUnit val="years"/>
      </c:dateAx>
      <c:valAx>
        <c:axId val="25391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94.55</c:v>
                </c:pt>
                <c:pt idx="1">
                  <c:v>95.77</c:v>
                </c:pt>
                <c:pt idx="2">
                  <c:v>95.3</c:v>
                </c:pt>
                <c:pt idx="3">
                  <c:v>94.93</c:v>
                </c:pt>
                <c:pt idx="4">
                  <c:v>92.38</c:v>
                </c:pt>
              </c:numCache>
            </c:numRef>
          </c:val>
        </c:ser>
        <c:dLbls>
          <c:showLegendKey val="0"/>
          <c:showVal val="0"/>
          <c:showCatName val="0"/>
          <c:showSerName val="0"/>
          <c:showPercent val="0"/>
          <c:showBubbleSize val="0"/>
        </c:dLbls>
        <c:gapWidth val="150"/>
        <c:axId val="253916576"/>
        <c:axId val="25391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253916576"/>
        <c:axId val="253916968"/>
      </c:lineChart>
      <c:dateAx>
        <c:axId val="253916576"/>
        <c:scaling>
          <c:orientation val="minMax"/>
        </c:scaling>
        <c:delete val="1"/>
        <c:axPos val="b"/>
        <c:numFmt formatCode="ge" sourceLinked="1"/>
        <c:majorTickMark val="none"/>
        <c:minorTickMark val="none"/>
        <c:tickLblPos val="none"/>
        <c:crossAx val="253916968"/>
        <c:crosses val="autoZero"/>
        <c:auto val="1"/>
        <c:lblOffset val="100"/>
        <c:baseTimeUnit val="years"/>
      </c:dateAx>
      <c:valAx>
        <c:axId val="25391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96.72</c:v>
                </c:pt>
                <c:pt idx="1">
                  <c:v>98.55</c:v>
                </c:pt>
                <c:pt idx="2">
                  <c:v>100.23</c:v>
                </c:pt>
                <c:pt idx="3">
                  <c:v>98.37</c:v>
                </c:pt>
                <c:pt idx="4">
                  <c:v>110.12</c:v>
                </c:pt>
              </c:numCache>
            </c:numRef>
          </c:val>
        </c:ser>
        <c:dLbls>
          <c:showLegendKey val="0"/>
          <c:showVal val="0"/>
          <c:showCatName val="0"/>
          <c:showSerName val="0"/>
          <c:showPercent val="0"/>
          <c:showBubbleSize val="0"/>
        </c:dLbls>
        <c:gapWidth val="150"/>
        <c:axId val="253132400"/>
        <c:axId val="25313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108.33</c:v>
                </c:pt>
                <c:pt idx="3">
                  <c:v>107.95</c:v>
                </c:pt>
                <c:pt idx="4">
                  <c:v>109.49</c:v>
                </c:pt>
              </c:numCache>
            </c:numRef>
          </c:val>
          <c:smooth val="0"/>
        </c:ser>
        <c:dLbls>
          <c:showLegendKey val="0"/>
          <c:showVal val="0"/>
          <c:showCatName val="0"/>
          <c:showSerName val="0"/>
          <c:showPercent val="0"/>
          <c:showBubbleSize val="0"/>
        </c:dLbls>
        <c:marker val="1"/>
        <c:smooth val="0"/>
        <c:axId val="253132400"/>
        <c:axId val="253132784"/>
      </c:lineChart>
      <c:dateAx>
        <c:axId val="253132400"/>
        <c:scaling>
          <c:orientation val="minMax"/>
        </c:scaling>
        <c:delete val="1"/>
        <c:axPos val="b"/>
        <c:numFmt formatCode="ge" sourceLinked="1"/>
        <c:majorTickMark val="none"/>
        <c:minorTickMark val="none"/>
        <c:tickLblPos val="none"/>
        <c:crossAx val="253132784"/>
        <c:crosses val="autoZero"/>
        <c:auto val="1"/>
        <c:lblOffset val="100"/>
        <c:baseTimeUnit val="years"/>
      </c:dateAx>
      <c:valAx>
        <c:axId val="25313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13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45.98</c:v>
                </c:pt>
                <c:pt idx="1">
                  <c:v>46.95</c:v>
                </c:pt>
                <c:pt idx="2">
                  <c:v>48.3</c:v>
                </c:pt>
                <c:pt idx="3">
                  <c:v>48.41</c:v>
                </c:pt>
                <c:pt idx="4">
                  <c:v>46.46</c:v>
                </c:pt>
              </c:numCache>
            </c:numRef>
          </c:val>
        </c:ser>
        <c:dLbls>
          <c:showLegendKey val="0"/>
          <c:showVal val="0"/>
          <c:showCatName val="0"/>
          <c:showSerName val="0"/>
          <c:showPercent val="0"/>
          <c:showBubbleSize val="0"/>
        </c:dLbls>
        <c:gapWidth val="150"/>
        <c:axId val="253158560"/>
        <c:axId val="2531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253158560"/>
        <c:axId val="253158944"/>
      </c:lineChart>
      <c:dateAx>
        <c:axId val="253158560"/>
        <c:scaling>
          <c:orientation val="minMax"/>
        </c:scaling>
        <c:delete val="1"/>
        <c:axPos val="b"/>
        <c:numFmt formatCode="ge" sourceLinked="1"/>
        <c:majorTickMark val="none"/>
        <c:minorTickMark val="none"/>
        <c:tickLblPos val="none"/>
        <c:crossAx val="253158944"/>
        <c:crosses val="autoZero"/>
        <c:auto val="1"/>
        <c:lblOffset val="100"/>
        <c:baseTimeUnit val="years"/>
      </c:dateAx>
      <c:valAx>
        <c:axId val="2531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1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2.57</c:v>
                </c:pt>
                <c:pt idx="1">
                  <c:v>2.48</c:v>
                </c:pt>
                <c:pt idx="2">
                  <c:v>2.4500000000000002</c:v>
                </c:pt>
                <c:pt idx="3">
                  <c:v>2.4300000000000002</c:v>
                </c:pt>
                <c:pt idx="4">
                  <c:v>2.4</c:v>
                </c:pt>
              </c:numCache>
            </c:numRef>
          </c:val>
        </c:ser>
        <c:dLbls>
          <c:showLegendKey val="0"/>
          <c:showVal val="0"/>
          <c:showCatName val="0"/>
          <c:showSerName val="0"/>
          <c:showPercent val="0"/>
          <c:showBubbleSize val="0"/>
        </c:dLbls>
        <c:gapWidth val="150"/>
        <c:axId val="253775992"/>
        <c:axId val="25377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253775992"/>
        <c:axId val="253776400"/>
      </c:lineChart>
      <c:dateAx>
        <c:axId val="253775992"/>
        <c:scaling>
          <c:orientation val="minMax"/>
        </c:scaling>
        <c:delete val="1"/>
        <c:axPos val="b"/>
        <c:numFmt formatCode="ge" sourceLinked="1"/>
        <c:majorTickMark val="none"/>
        <c:minorTickMark val="none"/>
        <c:tickLblPos val="none"/>
        <c:crossAx val="253776400"/>
        <c:crosses val="autoZero"/>
        <c:auto val="1"/>
        <c:lblOffset val="100"/>
        <c:baseTimeUnit val="years"/>
      </c:dateAx>
      <c:valAx>
        <c:axId val="25377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77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777576"/>
        <c:axId val="25377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15.69</c:v>
                </c:pt>
                <c:pt idx="3">
                  <c:v>13.47</c:v>
                </c:pt>
                <c:pt idx="4">
                  <c:v>9.49</c:v>
                </c:pt>
              </c:numCache>
            </c:numRef>
          </c:val>
          <c:smooth val="0"/>
        </c:ser>
        <c:dLbls>
          <c:showLegendKey val="0"/>
          <c:showVal val="0"/>
          <c:showCatName val="0"/>
          <c:showSerName val="0"/>
          <c:showPercent val="0"/>
          <c:showBubbleSize val="0"/>
        </c:dLbls>
        <c:marker val="1"/>
        <c:smooth val="0"/>
        <c:axId val="253777576"/>
        <c:axId val="253777968"/>
      </c:lineChart>
      <c:dateAx>
        <c:axId val="253777576"/>
        <c:scaling>
          <c:orientation val="minMax"/>
        </c:scaling>
        <c:delete val="1"/>
        <c:axPos val="b"/>
        <c:numFmt formatCode="ge" sourceLinked="1"/>
        <c:majorTickMark val="none"/>
        <c:minorTickMark val="none"/>
        <c:tickLblPos val="none"/>
        <c:crossAx val="253777968"/>
        <c:crosses val="autoZero"/>
        <c:auto val="1"/>
        <c:lblOffset val="100"/>
        <c:baseTimeUnit val="years"/>
      </c:dateAx>
      <c:valAx>
        <c:axId val="253777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77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3285.23</c:v>
                </c:pt>
                <c:pt idx="1">
                  <c:v>6385.92</c:v>
                </c:pt>
                <c:pt idx="2">
                  <c:v>4149.6099999999997</c:v>
                </c:pt>
                <c:pt idx="3">
                  <c:v>956.11</c:v>
                </c:pt>
                <c:pt idx="4">
                  <c:v>328.19</c:v>
                </c:pt>
              </c:numCache>
            </c:numRef>
          </c:val>
        </c:ser>
        <c:dLbls>
          <c:showLegendKey val="0"/>
          <c:showVal val="0"/>
          <c:showCatName val="0"/>
          <c:showSerName val="0"/>
          <c:showPercent val="0"/>
          <c:showBubbleSize val="0"/>
        </c:dLbls>
        <c:gapWidth val="150"/>
        <c:axId val="253779144"/>
        <c:axId val="25377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253779144"/>
        <c:axId val="253779536"/>
      </c:lineChart>
      <c:dateAx>
        <c:axId val="253779144"/>
        <c:scaling>
          <c:orientation val="minMax"/>
        </c:scaling>
        <c:delete val="1"/>
        <c:axPos val="b"/>
        <c:numFmt formatCode="ge" sourceLinked="1"/>
        <c:majorTickMark val="none"/>
        <c:minorTickMark val="none"/>
        <c:tickLblPos val="none"/>
        <c:crossAx val="253779536"/>
        <c:crosses val="autoZero"/>
        <c:auto val="1"/>
        <c:lblOffset val="100"/>
        <c:baseTimeUnit val="years"/>
      </c:dateAx>
      <c:valAx>
        <c:axId val="25377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77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34.85</c:v>
                </c:pt>
                <c:pt idx="1">
                  <c:v>33.020000000000003</c:v>
                </c:pt>
                <c:pt idx="2">
                  <c:v>30.53</c:v>
                </c:pt>
                <c:pt idx="3">
                  <c:v>28.91</c:v>
                </c:pt>
                <c:pt idx="4">
                  <c:v>26.32</c:v>
                </c:pt>
              </c:numCache>
            </c:numRef>
          </c:val>
        </c:ser>
        <c:dLbls>
          <c:showLegendKey val="0"/>
          <c:showVal val="0"/>
          <c:showCatName val="0"/>
          <c:showSerName val="0"/>
          <c:showPercent val="0"/>
          <c:showBubbleSize val="0"/>
        </c:dLbls>
        <c:gapWidth val="150"/>
        <c:axId val="253686352"/>
        <c:axId val="25368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458</c:v>
                </c:pt>
                <c:pt idx="3">
                  <c:v>443.13</c:v>
                </c:pt>
                <c:pt idx="4">
                  <c:v>442.54</c:v>
                </c:pt>
              </c:numCache>
            </c:numRef>
          </c:val>
          <c:smooth val="0"/>
        </c:ser>
        <c:dLbls>
          <c:showLegendKey val="0"/>
          <c:showVal val="0"/>
          <c:showCatName val="0"/>
          <c:showSerName val="0"/>
          <c:showPercent val="0"/>
          <c:showBubbleSize val="0"/>
        </c:dLbls>
        <c:marker val="1"/>
        <c:smooth val="0"/>
        <c:axId val="253686352"/>
        <c:axId val="253686744"/>
      </c:lineChart>
      <c:dateAx>
        <c:axId val="253686352"/>
        <c:scaling>
          <c:orientation val="minMax"/>
        </c:scaling>
        <c:delete val="1"/>
        <c:axPos val="b"/>
        <c:numFmt formatCode="ge" sourceLinked="1"/>
        <c:majorTickMark val="none"/>
        <c:minorTickMark val="none"/>
        <c:tickLblPos val="none"/>
        <c:crossAx val="253686744"/>
        <c:crosses val="autoZero"/>
        <c:auto val="1"/>
        <c:lblOffset val="100"/>
        <c:baseTimeUnit val="years"/>
      </c:dateAx>
      <c:valAx>
        <c:axId val="253686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68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89.19</c:v>
                </c:pt>
                <c:pt idx="1">
                  <c:v>90.67</c:v>
                </c:pt>
                <c:pt idx="2">
                  <c:v>91.81</c:v>
                </c:pt>
                <c:pt idx="3">
                  <c:v>89.46</c:v>
                </c:pt>
                <c:pt idx="4">
                  <c:v>101.89</c:v>
                </c:pt>
              </c:numCache>
            </c:numRef>
          </c:val>
        </c:ser>
        <c:dLbls>
          <c:showLegendKey val="0"/>
          <c:showVal val="0"/>
          <c:showCatName val="0"/>
          <c:showSerName val="0"/>
          <c:showPercent val="0"/>
          <c:showBubbleSize val="0"/>
        </c:dLbls>
        <c:gapWidth val="150"/>
        <c:axId val="253687920"/>
        <c:axId val="25368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96.27</c:v>
                </c:pt>
                <c:pt idx="3">
                  <c:v>95.4</c:v>
                </c:pt>
                <c:pt idx="4">
                  <c:v>98.6</c:v>
                </c:pt>
              </c:numCache>
            </c:numRef>
          </c:val>
          <c:smooth val="0"/>
        </c:ser>
        <c:dLbls>
          <c:showLegendKey val="0"/>
          <c:showVal val="0"/>
          <c:showCatName val="0"/>
          <c:showSerName val="0"/>
          <c:showPercent val="0"/>
          <c:showBubbleSize val="0"/>
        </c:dLbls>
        <c:marker val="1"/>
        <c:smooth val="0"/>
        <c:axId val="253687920"/>
        <c:axId val="253688312"/>
      </c:lineChart>
      <c:dateAx>
        <c:axId val="253687920"/>
        <c:scaling>
          <c:orientation val="minMax"/>
        </c:scaling>
        <c:delete val="1"/>
        <c:axPos val="b"/>
        <c:numFmt formatCode="ge" sourceLinked="1"/>
        <c:majorTickMark val="none"/>
        <c:minorTickMark val="none"/>
        <c:tickLblPos val="none"/>
        <c:crossAx val="253688312"/>
        <c:crosses val="autoZero"/>
        <c:auto val="1"/>
        <c:lblOffset val="100"/>
        <c:baseTimeUnit val="years"/>
      </c:dateAx>
      <c:valAx>
        <c:axId val="25368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8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158.9</c:v>
                </c:pt>
                <c:pt idx="1">
                  <c:v>156.53</c:v>
                </c:pt>
                <c:pt idx="2">
                  <c:v>156.01</c:v>
                </c:pt>
                <c:pt idx="3">
                  <c:v>158.77000000000001</c:v>
                </c:pt>
                <c:pt idx="4">
                  <c:v>139.02000000000001</c:v>
                </c:pt>
              </c:numCache>
            </c:numRef>
          </c:val>
        </c:ser>
        <c:dLbls>
          <c:showLegendKey val="0"/>
          <c:showVal val="0"/>
          <c:showCatName val="0"/>
          <c:showSerName val="0"/>
          <c:showPercent val="0"/>
          <c:showBubbleSize val="0"/>
        </c:dLbls>
        <c:gapWidth val="150"/>
        <c:axId val="253689488"/>
        <c:axId val="25391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186.94</c:v>
                </c:pt>
                <c:pt idx="3">
                  <c:v>186.15</c:v>
                </c:pt>
                <c:pt idx="4">
                  <c:v>181.67</c:v>
                </c:pt>
              </c:numCache>
            </c:numRef>
          </c:val>
          <c:smooth val="0"/>
        </c:ser>
        <c:dLbls>
          <c:showLegendKey val="0"/>
          <c:showVal val="0"/>
          <c:showCatName val="0"/>
          <c:showSerName val="0"/>
          <c:showPercent val="0"/>
          <c:showBubbleSize val="0"/>
        </c:dLbls>
        <c:marker val="1"/>
        <c:smooth val="0"/>
        <c:axId val="253689488"/>
        <c:axId val="253913832"/>
      </c:lineChart>
      <c:dateAx>
        <c:axId val="253689488"/>
        <c:scaling>
          <c:orientation val="minMax"/>
        </c:scaling>
        <c:delete val="1"/>
        <c:axPos val="b"/>
        <c:numFmt formatCode="ge" sourceLinked="1"/>
        <c:majorTickMark val="none"/>
        <c:minorTickMark val="none"/>
        <c:tickLblPos val="none"/>
        <c:crossAx val="253913832"/>
        <c:crosses val="autoZero"/>
        <c:auto val="1"/>
        <c:lblOffset val="100"/>
        <c:baseTimeUnit val="years"/>
      </c:dateAx>
      <c:valAx>
        <c:axId val="25391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8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50" zoomScaleNormal="50" workbookViewId="0">
      <selection activeCell="CF78" sqref="CF7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埼玉県　鳩山町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A7</v>
      </c>
      <c r="AA8" s="75"/>
      <c r="AB8" s="75"/>
      <c r="AC8" s="75"/>
      <c r="AD8" s="75"/>
      <c r="AE8" s="75"/>
      <c r="AF8" s="75"/>
      <c r="AG8" s="76"/>
      <c r="AH8" s="3"/>
      <c r="AI8" s="77">
        <f>データ!Q6</f>
        <v>14470</v>
      </c>
      <c r="AJ8" s="78"/>
      <c r="AK8" s="78"/>
      <c r="AL8" s="78"/>
      <c r="AM8" s="78"/>
      <c r="AN8" s="78"/>
      <c r="AO8" s="78"/>
      <c r="AP8" s="79"/>
      <c r="AQ8" s="57">
        <f>データ!R6</f>
        <v>25.73</v>
      </c>
      <c r="AR8" s="57"/>
      <c r="AS8" s="57"/>
      <c r="AT8" s="57"/>
      <c r="AU8" s="57"/>
      <c r="AV8" s="57"/>
      <c r="AW8" s="57"/>
      <c r="AX8" s="57"/>
      <c r="AY8" s="57">
        <f>データ!S6</f>
        <v>562.38</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91</v>
      </c>
      <c r="K10" s="57"/>
      <c r="L10" s="57"/>
      <c r="M10" s="57"/>
      <c r="N10" s="57"/>
      <c r="O10" s="57"/>
      <c r="P10" s="57"/>
      <c r="Q10" s="57"/>
      <c r="R10" s="57">
        <f>データ!O6</f>
        <v>99.88</v>
      </c>
      <c r="S10" s="57"/>
      <c r="T10" s="57"/>
      <c r="U10" s="57"/>
      <c r="V10" s="57"/>
      <c r="W10" s="57"/>
      <c r="X10" s="57"/>
      <c r="Y10" s="57"/>
      <c r="Z10" s="65">
        <f>データ!P6</f>
        <v>2246</v>
      </c>
      <c r="AA10" s="65"/>
      <c r="AB10" s="65"/>
      <c r="AC10" s="65"/>
      <c r="AD10" s="65"/>
      <c r="AE10" s="65"/>
      <c r="AF10" s="65"/>
      <c r="AG10" s="65"/>
      <c r="AH10" s="2"/>
      <c r="AI10" s="65">
        <f>データ!T6</f>
        <v>14416</v>
      </c>
      <c r="AJ10" s="65"/>
      <c r="AK10" s="65"/>
      <c r="AL10" s="65"/>
      <c r="AM10" s="65"/>
      <c r="AN10" s="65"/>
      <c r="AO10" s="65"/>
      <c r="AP10" s="65"/>
      <c r="AQ10" s="57">
        <f>データ!U6</f>
        <v>25.71</v>
      </c>
      <c r="AR10" s="57"/>
      <c r="AS10" s="57"/>
      <c r="AT10" s="57"/>
      <c r="AU10" s="57"/>
      <c r="AV10" s="57"/>
      <c r="AW10" s="57"/>
      <c r="AX10" s="57"/>
      <c r="AY10" s="57">
        <f>データ!V6</f>
        <v>560.72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113484</v>
      </c>
      <c r="D6" s="31">
        <f t="shared" si="3"/>
        <v>46</v>
      </c>
      <c r="E6" s="31">
        <f t="shared" si="3"/>
        <v>1</v>
      </c>
      <c r="F6" s="31">
        <f t="shared" si="3"/>
        <v>0</v>
      </c>
      <c r="G6" s="31">
        <f t="shared" si="3"/>
        <v>1</v>
      </c>
      <c r="H6" s="31" t="str">
        <f t="shared" si="3"/>
        <v>埼玉県　鳩山町</v>
      </c>
      <c r="I6" s="31" t="str">
        <f t="shared" si="3"/>
        <v>法適用</v>
      </c>
      <c r="J6" s="31" t="str">
        <f t="shared" si="3"/>
        <v>水道事業</v>
      </c>
      <c r="K6" s="31" t="str">
        <f t="shared" si="3"/>
        <v>末端給水事業</v>
      </c>
      <c r="L6" s="31" t="str">
        <f t="shared" si="3"/>
        <v>A7</v>
      </c>
      <c r="M6" s="32" t="str">
        <f t="shared" si="3"/>
        <v>-</v>
      </c>
      <c r="N6" s="32">
        <f t="shared" si="3"/>
        <v>91</v>
      </c>
      <c r="O6" s="32">
        <f t="shared" si="3"/>
        <v>99.88</v>
      </c>
      <c r="P6" s="32">
        <f t="shared" si="3"/>
        <v>2246</v>
      </c>
      <c r="Q6" s="32">
        <f t="shared" si="3"/>
        <v>14470</v>
      </c>
      <c r="R6" s="32">
        <f t="shared" si="3"/>
        <v>25.73</v>
      </c>
      <c r="S6" s="32">
        <f t="shared" si="3"/>
        <v>562.38</v>
      </c>
      <c r="T6" s="32">
        <f t="shared" si="3"/>
        <v>14416</v>
      </c>
      <c r="U6" s="32">
        <f t="shared" si="3"/>
        <v>25.71</v>
      </c>
      <c r="V6" s="32">
        <f t="shared" si="3"/>
        <v>560.72</v>
      </c>
      <c r="W6" s="33">
        <f>IF(W7="",NA(),W7)</f>
        <v>96.72</v>
      </c>
      <c r="X6" s="33">
        <f t="shared" ref="X6:AF6" si="4">IF(X7="",NA(),X7)</f>
        <v>98.55</v>
      </c>
      <c r="Y6" s="33">
        <f t="shared" si="4"/>
        <v>100.23</v>
      </c>
      <c r="Z6" s="33">
        <f t="shared" si="4"/>
        <v>98.37</v>
      </c>
      <c r="AA6" s="33">
        <f t="shared" si="4"/>
        <v>110.12</v>
      </c>
      <c r="AB6" s="33">
        <f t="shared" si="4"/>
        <v>108.96</v>
      </c>
      <c r="AC6" s="33">
        <f t="shared" si="4"/>
        <v>107.37</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15.69</v>
      </c>
      <c r="AP6" s="33">
        <f t="shared" si="5"/>
        <v>13.47</v>
      </c>
      <c r="AQ6" s="33">
        <f t="shared" si="5"/>
        <v>9.49</v>
      </c>
      <c r="AR6" s="32" t="str">
        <f>IF(AR7="","",IF(AR7="-","【-】","【"&amp;SUBSTITUTE(TEXT(AR7,"#,##0.00"),"-","△")&amp;"】"))</f>
        <v>【0.81】</v>
      </c>
      <c r="AS6" s="33">
        <f>IF(AS7="",NA(),AS7)</f>
        <v>3285.23</v>
      </c>
      <c r="AT6" s="33">
        <f t="shared" ref="AT6:BB6" si="6">IF(AT7="",NA(),AT7)</f>
        <v>6385.92</v>
      </c>
      <c r="AU6" s="33">
        <f t="shared" si="6"/>
        <v>4149.6099999999997</v>
      </c>
      <c r="AV6" s="33">
        <f t="shared" si="6"/>
        <v>956.11</v>
      </c>
      <c r="AW6" s="33">
        <f t="shared" si="6"/>
        <v>328.19</v>
      </c>
      <c r="AX6" s="33">
        <f t="shared" si="6"/>
        <v>969.16</v>
      </c>
      <c r="AY6" s="33">
        <f t="shared" si="6"/>
        <v>995.5</v>
      </c>
      <c r="AZ6" s="33">
        <f t="shared" si="6"/>
        <v>1159.4100000000001</v>
      </c>
      <c r="BA6" s="33">
        <f t="shared" si="6"/>
        <v>1081.23</v>
      </c>
      <c r="BB6" s="33">
        <f t="shared" si="6"/>
        <v>406.37</v>
      </c>
      <c r="BC6" s="32" t="str">
        <f>IF(BC7="","",IF(BC7="-","【-】","【"&amp;SUBSTITUTE(TEXT(BC7,"#,##0.00"),"-","△")&amp;"】"))</f>
        <v>【264.16】</v>
      </c>
      <c r="BD6" s="33">
        <f>IF(BD7="",NA(),BD7)</f>
        <v>34.85</v>
      </c>
      <c r="BE6" s="33">
        <f t="shared" ref="BE6:BM6" si="7">IF(BE7="",NA(),BE7)</f>
        <v>33.020000000000003</v>
      </c>
      <c r="BF6" s="33">
        <f t="shared" si="7"/>
        <v>30.53</v>
      </c>
      <c r="BG6" s="33">
        <f t="shared" si="7"/>
        <v>28.91</v>
      </c>
      <c r="BH6" s="33">
        <f t="shared" si="7"/>
        <v>26.32</v>
      </c>
      <c r="BI6" s="33">
        <f t="shared" si="7"/>
        <v>421.66</v>
      </c>
      <c r="BJ6" s="33">
        <f t="shared" si="7"/>
        <v>414.59</v>
      </c>
      <c r="BK6" s="33">
        <f t="shared" si="7"/>
        <v>458</v>
      </c>
      <c r="BL6" s="33">
        <f t="shared" si="7"/>
        <v>443.13</v>
      </c>
      <c r="BM6" s="33">
        <f t="shared" si="7"/>
        <v>442.54</v>
      </c>
      <c r="BN6" s="32" t="str">
        <f>IF(BN7="","",IF(BN7="-","【-】","【"&amp;SUBSTITUTE(TEXT(BN7,"#,##0.00"),"-","△")&amp;"】"))</f>
        <v>【283.72】</v>
      </c>
      <c r="BO6" s="33">
        <f>IF(BO7="",NA(),BO7)</f>
        <v>89.19</v>
      </c>
      <c r="BP6" s="33">
        <f t="shared" ref="BP6:BX6" si="8">IF(BP7="",NA(),BP7)</f>
        <v>90.67</v>
      </c>
      <c r="BQ6" s="33">
        <f t="shared" si="8"/>
        <v>91.81</v>
      </c>
      <c r="BR6" s="33">
        <f t="shared" si="8"/>
        <v>89.46</v>
      </c>
      <c r="BS6" s="33">
        <f t="shared" si="8"/>
        <v>101.89</v>
      </c>
      <c r="BT6" s="33">
        <f t="shared" si="8"/>
        <v>99.51</v>
      </c>
      <c r="BU6" s="33">
        <f t="shared" si="8"/>
        <v>97.71</v>
      </c>
      <c r="BV6" s="33">
        <f t="shared" si="8"/>
        <v>96.27</v>
      </c>
      <c r="BW6" s="33">
        <f t="shared" si="8"/>
        <v>95.4</v>
      </c>
      <c r="BX6" s="33">
        <f t="shared" si="8"/>
        <v>98.6</v>
      </c>
      <c r="BY6" s="32" t="str">
        <f>IF(BY7="","",IF(BY7="-","【-】","【"&amp;SUBSTITUTE(TEXT(BY7,"#,##0.00"),"-","△")&amp;"】"))</f>
        <v>【104.60】</v>
      </c>
      <c r="BZ6" s="33">
        <f>IF(BZ7="",NA(),BZ7)</f>
        <v>158.9</v>
      </c>
      <c r="CA6" s="33">
        <f t="shared" ref="CA6:CI6" si="9">IF(CA7="",NA(),CA7)</f>
        <v>156.53</v>
      </c>
      <c r="CB6" s="33">
        <f t="shared" si="9"/>
        <v>156.01</v>
      </c>
      <c r="CC6" s="33">
        <f t="shared" si="9"/>
        <v>158.77000000000001</v>
      </c>
      <c r="CD6" s="33">
        <f t="shared" si="9"/>
        <v>139.02000000000001</v>
      </c>
      <c r="CE6" s="33">
        <f t="shared" si="9"/>
        <v>171.34</v>
      </c>
      <c r="CF6" s="33">
        <f t="shared" si="9"/>
        <v>173.56</v>
      </c>
      <c r="CG6" s="33">
        <f t="shared" si="9"/>
        <v>186.94</v>
      </c>
      <c r="CH6" s="33">
        <f t="shared" si="9"/>
        <v>186.15</v>
      </c>
      <c r="CI6" s="33">
        <f t="shared" si="9"/>
        <v>181.67</v>
      </c>
      <c r="CJ6" s="32" t="str">
        <f>IF(CJ7="","",IF(CJ7="-","【-】","【"&amp;SUBSTITUTE(TEXT(CJ7,"#,##0.00"),"-","△")&amp;"】"))</f>
        <v>【164.21】</v>
      </c>
      <c r="CK6" s="33">
        <f>IF(CK7="",NA(),CK7)</f>
        <v>74.52</v>
      </c>
      <c r="CL6" s="33">
        <f t="shared" ref="CL6:CT6" si="10">IF(CL7="",NA(),CL7)</f>
        <v>71.95</v>
      </c>
      <c r="CM6" s="33">
        <f t="shared" si="10"/>
        <v>71.66</v>
      </c>
      <c r="CN6" s="33">
        <f t="shared" si="10"/>
        <v>80.89</v>
      </c>
      <c r="CO6" s="33">
        <f t="shared" si="10"/>
        <v>82.38</v>
      </c>
      <c r="CP6" s="33">
        <f t="shared" si="10"/>
        <v>56.8</v>
      </c>
      <c r="CQ6" s="33">
        <f t="shared" si="10"/>
        <v>55.84</v>
      </c>
      <c r="CR6" s="33">
        <f t="shared" si="10"/>
        <v>54.51</v>
      </c>
      <c r="CS6" s="33">
        <f t="shared" si="10"/>
        <v>54.47</v>
      </c>
      <c r="CT6" s="33">
        <f t="shared" si="10"/>
        <v>53.61</v>
      </c>
      <c r="CU6" s="32" t="str">
        <f>IF(CU7="","",IF(CU7="-","【-】","【"&amp;SUBSTITUTE(TEXT(CU7,"#,##0.00"),"-","△")&amp;"】"))</f>
        <v>【59.80】</v>
      </c>
      <c r="CV6" s="33">
        <f>IF(CV7="",NA(),CV7)</f>
        <v>94.55</v>
      </c>
      <c r="CW6" s="33">
        <f t="shared" ref="CW6:DE6" si="11">IF(CW7="",NA(),CW7)</f>
        <v>95.77</v>
      </c>
      <c r="CX6" s="33">
        <f t="shared" si="11"/>
        <v>95.3</v>
      </c>
      <c r="CY6" s="33">
        <f t="shared" si="11"/>
        <v>94.93</v>
      </c>
      <c r="CZ6" s="33">
        <f t="shared" si="11"/>
        <v>92.38</v>
      </c>
      <c r="DA6" s="33">
        <f t="shared" si="11"/>
        <v>83.67</v>
      </c>
      <c r="DB6" s="33">
        <f t="shared" si="11"/>
        <v>83.11</v>
      </c>
      <c r="DC6" s="33">
        <f t="shared" si="11"/>
        <v>81.790000000000006</v>
      </c>
      <c r="DD6" s="33">
        <f t="shared" si="11"/>
        <v>81.459999999999994</v>
      </c>
      <c r="DE6" s="33">
        <f t="shared" si="11"/>
        <v>81.31</v>
      </c>
      <c r="DF6" s="32" t="str">
        <f>IF(DF7="","",IF(DF7="-","【-】","【"&amp;SUBSTITUTE(TEXT(DF7,"#,##0.00"),"-","△")&amp;"】"))</f>
        <v>【89.78】</v>
      </c>
      <c r="DG6" s="33">
        <f>IF(DG7="",NA(),DG7)</f>
        <v>45.98</v>
      </c>
      <c r="DH6" s="33">
        <f t="shared" ref="DH6:DP6" si="12">IF(DH7="",NA(),DH7)</f>
        <v>46.95</v>
      </c>
      <c r="DI6" s="33">
        <f t="shared" si="12"/>
        <v>48.3</v>
      </c>
      <c r="DJ6" s="33">
        <f t="shared" si="12"/>
        <v>48.41</v>
      </c>
      <c r="DK6" s="33">
        <f t="shared" si="12"/>
        <v>46.46</v>
      </c>
      <c r="DL6" s="33">
        <f t="shared" si="12"/>
        <v>36.21</v>
      </c>
      <c r="DM6" s="33">
        <f t="shared" si="12"/>
        <v>37.090000000000003</v>
      </c>
      <c r="DN6" s="33">
        <f t="shared" si="12"/>
        <v>37.799999999999997</v>
      </c>
      <c r="DO6" s="33">
        <f t="shared" si="12"/>
        <v>38.520000000000003</v>
      </c>
      <c r="DP6" s="33">
        <f t="shared" si="12"/>
        <v>46.67</v>
      </c>
      <c r="DQ6" s="32" t="str">
        <f>IF(DQ7="","",IF(DQ7="-","【-】","【"&amp;SUBSTITUTE(TEXT(DQ7,"#,##0.00"),"-","△")&amp;"】"))</f>
        <v>【46.31】</v>
      </c>
      <c r="DR6" s="33">
        <f>IF(DR7="",NA(),DR7)</f>
        <v>2.57</v>
      </c>
      <c r="DS6" s="33">
        <f t="shared" ref="DS6:EA6" si="13">IF(DS7="",NA(),DS7)</f>
        <v>2.48</v>
      </c>
      <c r="DT6" s="33">
        <f t="shared" si="13"/>
        <v>2.4500000000000002</v>
      </c>
      <c r="DU6" s="33">
        <f t="shared" si="13"/>
        <v>2.4300000000000002</v>
      </c>
      <c r="DV6" s="33">
        <f t="shared" si="13"/>
        <v>2.4</v>
      </c>
      <c r="DW6" s="33">
        <f t="shared" si="13"/>
        <v>6.46</v>
      </c>
      <c r="DX6" s="33">
        <f t="shared" si="13"/>
        <v>6.63</v>
      </c>
      <c r="DY6" s="33">
        <f t="shared" si="13"/>
        <v>8.2200000000000006</v>
      </c>
      <c r="DZ6" s="33">
        <f t="shared" si="13"/>
        <v>9.43</v>
      </c>
      <c r="EA6" s="33">
        <f t="shared" si="13"/>
        <v>10.029999999999999</v>
      </c>
      <c r="EB6" s="32" t="str">
        <f>IF(EB7="","",IF(EB7="-","【-】","【"&amp;SUBSTITUTE(TEXT(EB7,"#,##0.00"),"-","△")&amp;"】"))</f>
        <v>【12.42】</v>
      </c>
      <c r="EC6" s="33">
        <f>IF(EC7="",NA(),EC7)</f>
        <v>0.24</v>
      </c>
      <c r="ED6" s="33">
        <f t="shared" ref="ED6:EL6" si="14">IF(ED7="",NA(),ED7)</f>
        <v>1.02</v>
      </c>
      <c r="EE6" s="33">
        <f t="shared" si="14"/>
        <v>0.1</v>
      </c>
      <c r="EF6" s="33">
        <f t="shared" si="14"/>
        <v>0.17</v>
      </c>
      <c r="EG6" s="33">
        <f t="shared" si="14"/>
        <v>0.46</v>
      </c>
      <c r="EH6" s="33">
        <f t="shared" si="14"/>
        <v>0.79</v>
      </c>
      <c r="EI6" s="33">
        <f t="shared" si="14"/>
        <v>0.78</v>
      </c>
      <c r="EJ6" s="33">
        <f t="shared" si="14"/>
        <v>0.6</v>
      </c>
      <c r="EK6" s="33">
        <f t="shared" si="14"/>
        <v>0.71</v>
      </c>
      <c r="EL6" s="33">
        <f t="shared" si="14"/>
        <v>0.68</v>
      </c>
      <c r="EM6" s="32" t="str">
        <f>IF(EM7="","",IF(EM7="-","【-】","【"&amp;SUBSTITUTE(TEXT(EM7,"#,##0.00"),"-","△")&amp;"】"))</f>
        <v>【0.78】</v>
      </c>
    </row>
    <row r="7" spans="1:143" s="34" customFormat="1">
      <c r="A7" s="26"/>
      <c r="B7" s="35">
        <v>2014</v>
      </c>
      <c r="C7" s="35">
        <v>113484</v>
      </c>
      <c r="D7" s="35">
        <v>46</v>
      </c>
      <c r="E7" s="35">
        <v>1</v>
      </c>
      <c r="F7" s="35">
        <v>0</v>
      </c>
      <c r="G7" s="35">
        <v>1</v>
      </c>
      <c r="H7" s="35" t="s">
        <v>93</v>
      </c>
      <c r="I7" s="35" t="s">
        <v>94</v>
      </c>
      <c r="J7" s="35" t="s">
        <v>95</v>
      </c>
      <c r="K7" s="35" t="s">
        <v>96</v>
      </c>
      <c r="L7" s="35" t="s">
        <v>97</v>
      </c>
      <c r="M7" s="36" t="s">
        <v>98</v>
      </c>
      <c r="N7" s="36">
        <v>91</v>
      </c>
      <c r="O7" s="36">
        <v>99.88</v>
      </c>
      <c r="P7" s="36">
        <v>2246</v>
      </c>
      <c r="Q7" s="36">
        <v>14470</v>
      </c>
      <c r="R7" s="36">
        <v>25.73</v>
      </c>
      <c r="S7" s="36">
        <v>562.38</v>
      </c>
      <c r="T7" s="36">
        <v>14416</v>
      </c>
      <c r="U7" s="36">
        <v>25.71</v>
      </c>
      <c r="V7" s="36">
        <v>560.72</v>
      </c>
      <c r="W7" s="36">
        <v>96.72</v>
      </c>
      <c r="X7" s="36">
        <v>98.55</v>
      </c>
      <c r="Y7" s="36">
        <v>100.23</v>
      </c>
      <c r="Z7" s="36">
        <v>98.37</v>
      </c>
      <c r="AA7" s="36">
        <v>110.12</v>
      </c>
      <c r="AB7" s="36">
        <v>108.96</v>
      </c>
      <c r="AC7" s="36">
        <v>107.37</v>
      </c>
      <c r="AD7" s="36">
        <v>108.33</v>
      </c>
      <c r="AE7" s="36">
        <v>107.95</v>
      </c>
      <c r="AF7" s="36">
        <v>109.49</v>
      </c>
      <c r="AG7" s="36">
        <v>113.03</v>
      </c>
      <c r="AH7" s="36">
        <v>0</v>
      </c>
      <c r="AI7" s="36">
        <v>0</v>
      </c>
      <c r="AJ7" s="36">
        <v>0</v>
      </c>
      <c r="AK7" s="36">
        <v>0</v>
      </c>
      <c r="AL7" s="36">
        <v>0</v>
      </c>
      <c r="AM7" s="36">
        <v>7.45</v>
      </c>
      <c r="AN7" s="36">
        <v>8.5</v>
      </c>
      <c r="AO7" s="36">
        <v>15.69</v>
      </c>
      <c r="AP7" s="36">
        <v>13.47</v>
      </c>
      <c r="AQ7" s="36">
        <v>9.49</v>
      </c>
      <c r="AR7" s="36">
        <v>0.81</v>
      </c>
      <c r="AS7" s="36">
        <v>3285.23</v>
      </c>
      <c r="AT7" s="36">
        <v>6385.92</v>
      </c>
      <c r="AU7" s="36">
        <v>4149.6099999999997</v>
      </c>
      <c r="AV7" s="36">
        <v>956.11</v>
      </c>
      <c r="AW7" s="36">
        <v>328.19</v>
      </c>
      <c r="AX7" s="36">
        <v>969.16</v>
      </c>
      <c r="AY7" s="36">
        <v>995.5</v>
      </c>
      <c r="AZ7" s="36">
        <v>1159.4100000000001</v>
      </c>
      <c r="BA7" s="36">
        <v>1081.23</v>
      </c>
      <c r="BB7" s="36">
        <v>406.37</v>
      </c>
      <c r="BC7" s="36">
        <v>264.16000000000003</v>
      </c>
      <c r="BD7" s="36">
        <v>34.85</v>
      </c>
      <c r="BE7" s="36">
        <v>33.020000000000003</v>
      </c>
      <c r="BF7" s="36">
        <v>30.53</v>
      </c>
      <c r="BG7" s="36">
        <v>28.91</v>
      </c>
      <c r="BH7" s="36">
        <v>26.32</v>
      </c>
      <c r="BI7" s="36">
        <v>421.66</v>
      </c>
      <c r="BJ7" s="36">
        <v>414.59</v>
      </c>
      <c r="BK7" s="36">
        <v>458</v>
      </c>
      <c r="BL7" s="36">
        <v>443.13</v>
      </c>
      <c r="BM7" s="36">
        <v>442.54</v>
      </c>
      <c r="BN7" s="36">
        <v>283.72000000000003</v>
      </c>
      <c r="BO7" s="36">
        <v>89.19</v>
      </c>
      <c r="BP7" s="36">
        <v>90.67</v>
      </c>
      <c r="BQ7" s="36">
        <v>91.81</v>
      </c>
      <c r="BR7" s="36">
        <v>89.46</v>
      </c>
      <c r="BS7" s="36">
        <v>101.89</v>
      </c>
      <c r="BT7" s="36">
        <v>99.51</v>
      </c>
      <c r="BU7" s="36">
        <v>97.71</v>
      </c>
      <c r="BV7" s="36">
        <v>96.27</v>
      </c>
      <c r="BW7" s="36">
        <v>95.4</v>
      </c>
      <c r="BX7" s="36">
        <v>98.6</v>
      </c>
      <c r="BY7" s="36">
        <v>104.6</v>
      </c>
      <c r="BZ7" s="36">
        <v>158.9</v>
      </c>
      <c r="CA7" s="36">
        <v>156.53</v>
      </c>
      <c r="CB7" s="36">
        <v>156.01</v>
      </c>
      <c r="CC7" s="36">
        <v>158.77000000000001</v>
      </c>
      <c r="CD7" s="36">
        <v>139.02000000000001</v>
      </c>
      <c r="CE7" s="36">
        <v>171.34</v>
      </c>
      <c r="CF7" s="36">
        <v>173.56</v>
      </c>
      <c r="CG7" s="36">
        <v>186.94</v>
      </c>
      <c r="CH7" s="36">
        <v>186.15</v>
      </c>
      <c r="CI7" s="36">
        <v>181.67</v>
      </c>
      <c r="CJ7" s="36">
        <v>164.21</v>
      </c>
      <c r="CK7" s="36">
        <v>74.52</v>
      </c>
      <c r="CL7" s="36">
        <v>71.95</v>
      </c>
      <c r="CM7" s="36">
        <v>71.66</v>
      </c>
      <c r="CN7" s="36">
        <v>80.89</v>
      </c>
      <c r="CO7" s="36">
        <v>82.38</v>
      </c>
      <c r="CP7" s="36">
        <v>56.8</v>
      </c>
      <c r="CQ7" s="36">
        <v>55.84</v>
      </c>
      <c r="CR7" s="36">
        <v>54.51</v>
      </c>
      <c r="CS7" s="36">
        <v>54.47</v>
      </c>
      <c r="CT7" s="36">
        <v>53.61</v>
      </c>
      <c r="CU7" s="36">
        <v>59.8</v>
      </c>
      <c r="CV7" s="36">
        <v>94.55</v>
      </c>
      <c r="CW7" s="36">
        <v>95.77</v>
      </c>
      <c r="CX7" s="36">
        <v>95.3</v>
      </c>
      <c r="CY7" s="36">
        <v>94.93</v>
      </c>
      <c r="CZ7" s="36">
        <v>92.38</v>
      </c>
      <c r="DA7" s="36">
        <v>83.67</v>
      </c>
      <c r="DB7" s="36">
        <v>83.11</v>
      </c>
      <c r="DC7" s="36">
        <v>81.790000000000006</v>
      </c>
      <c r="DD7" s="36">
        <v>81.459999999999994</v>
      </c>
      <c r="DE7" s="36">
        <v>81.31</v>
      </c>
      <c r="DF7" s="36">
        <v>89.78</v>
      </c>
      <c r="DG7" s="36">
        <v>45.98</v>
      </c>
      <c r="DH7" s="36">
        <v>46.95</v>
      </c>
      <c r="DI7" s="36">
        <v>48.3</v>
      </c>
      <c r="DJ7" s="36">
        <v>48.41</v>
      </c>
      <c r="DK7" s="36">
        <v>46.46</v>
      </c>
      <c r="DL7" s="36">
        <v>36.21</v>
      </c>
      <c r="DM7" s="36">
        <v>37.090000000000003</v>
      </c>
      <c r="DN7" s="36">
        <v>37.799999999999997</v>
      </c>
      <c r="DO7" s="36">
        <v>38.520000000000003</v>
      </c>
      <c r="DP7" s="36">
        <v>46.67</v>
      </c>
      <c r="DQ7" s="36">
        <v>46.31</v>
      </c>
      <c r="DR7" s="36">
        <v>2.57</v>
      </c>
      <c r="DS7" s="36">
        <v>2.48</v>
      </c>
      <c r="DT7" s="36">
        <v>2.4500000000000002</v>
      </c>
      <c r="DU7" s="36">
        <v>2.4300000000000002</v>
      </c>
      <c r="DV7" s="36">
        <v>2.4</v>
      </c>
      <c r="DW7" s="36">
        <v>6.46</v>
      </c>
      <c r="DX7" s="36">
        <v>6.63</v>
      </c>
      <c r="DY7" s="36">
        <v>8.2200000000000006</v>
      </c>
      <c r="DZ7" s="36">
        <v>9.43</v>
      </c>
      <c r="EA7" s="36">
        <v>10.029999999999999</v>
      </c>
      <c r="EB7" s="36">
        <v>12.42</v>
      </c>
      <c r="EC7" s="36">
        <v>0.24</v>
      </c>
      <c r="ED7" s="36">
        <v>1.02</v>
      </c>
      <c r="EE7" s="36">
        <v>0.1</v>
      </c>
      <c r="EF7" s="36">
        <v>0.17</v>
      </c>
      <c r="EG7" s="36">
        <v>0.46</v>
      </c>
      <c r="EH7" s="36">
        <v>0.79</v>
      </c>
      <c r="EI7" s="36">
        <v>0.78</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福島 清人</cp:lastModifiedBy>
  <cp:lastPrinted>2016-02-16T01:47:05Z</cp:lastPrinted>
  <dcterms:created xsi:type="dcterms:W3CDTF">2016-02-03T07:17:35Z</dcterms:created>
  <dcterms:modified xsi:type="dcterms:W3CDTF">2016-02-16T01:48:14Z</dcterms:modified>
  <cp:category/>
</cp:coreProperties>
</file>