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ail\[20160212_1634]　Fwd：【重要】経営比較分析表の送付について①\47法非適用（下水道事業その②）\"/>
    </mc:Choice>
  </mc:AlternateContent>
  <workbookProtection workbookPassword="B501" lockStructure="1"/>
  <bookViews>
    <workbookView xWindow="240" yWindow="51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<sst xmlns="http://schemas.openxmlformats.org/spreadsheetml/2006/main" count="226" uniqueCount="111">
  <si>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</si>
  <si>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</si>
  <si>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</si>
  <si>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</si>
  <si>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</si>
  <si>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</si>
  <si>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</si>
  <si>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</si>
  <si>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</si>
  <si>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</si>
  <si>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</si>
  <si>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</si>
  <si>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</si>
  <si>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</si>
  <si>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</si>
  <si>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</si>
  <si>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</si>
  <si>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</si>
  <si>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</si>
  <si>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</si>
  <si>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</si>
  <si>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</si>
  <si>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</si>
  <si>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</si>
  <si>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</si>
  <si>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</si>
  <si>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</si>
  <si>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</si>
  <si>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</si>
  <si>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</si>
  <si>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</si>
  <si>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</si>
  <si>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</si>
  <si>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</si>
  <si>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</si>
  <si>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</si>
  <si>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</si>
  <si>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</si>
  <si>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</si>
  <si>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</si>
  <si>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</si>
  <si>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</si>
  <si>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</si>
  <si>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</si>
  <si>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</si>
  <si>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</si>
  <si>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</si>
  <si>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</si>
  <si>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</si>
  <si>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</si>
  <si>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</si>
  <si>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</si>
  <si>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</si>
  <si>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</si>
  <si>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</si>
  <si>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</si>
  <si>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</si>
  <si>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</si>
  <si>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</si>
  <si>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</si>
  <si>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</si>
  <si>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</si>
  <si>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</si>
  <si>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</si>
  <si>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</si>
  <si>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</si>
  <si>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</si>
  <si>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</si>
  <si>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</si>
  <si>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</si>
  <si>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</si>
  <si>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</si>
  <si>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</si>
  <si>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</si>
  <si>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</si>
  <si>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</si>
  <si>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</si>
  <si>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</si>
  <si>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</si>
  <si>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</si>
  <si>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</si>
  <si>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</si>
  <si>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</si>
  <si>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</si>
  <si>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</si>
  <si>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</si>
  <si>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</si>
  <si>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</si>
  <si>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</si>
  <si>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</si>
  <si>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</si>
  <si>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</si>
  <si>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</si>
  <si>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</si>
  <si>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</si>
  <si>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</si>
  <si>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吉見町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</si>
  <si>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</si>
  <si>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</si>
  <si>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</si>
  <si>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</si>
  <si>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</si>
  <si>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</si>
  <si>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</si>
  <si>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</si>
  <si>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</si>
  <si>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</si>
  <si>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</si>
  <si>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100％には満たないが、供用開始に向けて工事を行っているため下降傾向にある。今後の供用開始まではこの傾向が続くと予想されるため経営改善に努める。
④企業債残高対事業規模比率
　全国平均、類似団体平均値を上回っている。
　改善傾向にはあるが供用開始までは大きく改善されることはないと予想されるため、今後も計画的に適切な投資に努める。
⑤経費回収率
　平成２５・２６年度については全国平均、類似団体平均値を下回っている。
　供用開始間もない地区、今後供用開始する地区があるため、供用開始後は使用料の増加が見込まれる。
⑥汚水処理原価
　平成２６年度は全国平均、類似団体平均値を上回っている。
　供用開始間もない地区、今後供用開始する地区があるため、供用開始後は有収水量の増加が見込まれる。
⑧水洗化率
　全国平均、類似団体平均値を下回っている。
　供用開始間もない地区があるため、引き続き接続推進に努める。</t>
    <rPh sb="22" eb="24">
      <t>キョウヨウ</t>
    </rPh>
    <rPh sb="24" eb="26">
      <t>カイシ</t>
    </rPh>
    <rPh sb="27" eb="28">
      <t>ム</t>
    </rPh>
    <rPh sb="30" eb="32">
      <t>コウジ</t>
    </rPh>
    <rPh sb="33" eb="34">
      <t>オコナ</t>
    </rPh>
    <rPh sb="40" eb="42">
      <t>カコウ</t>
    </rPh>
    <rPh sb="42" eb="44">
      <t>ケイコウ</t>
    </rPh>
    <rPh sb="48" eb="50">
      <t>コンゴ</t>
    </rPh>
    <rPh sb="51" eb="53">
      <t>キョウヨウ</t>
    </rPh>
    <rPh sb="53" eb="55">
      <t>カイシ</t>
    </rPh>
    <rPh sb="60" eb="62">
      <t>ケイコウ</t>
    </rPh>
    <rPh sb="63" eb="64">
      <t>ツヅ</t>
    </rPh>
    <rPh sb="66" eb="68">
      <t>ヨソウ</t>
    </rPh>
    <rPh sb="111" eb="112">
      <t>ウエ</t>
    </rPh>
    <rPh sb="120" eb="122">
      <t>カイゼン</t>
    </rPh>
    <rPh sb="122" eb="124">
      <t>ケイコウ</t>
    </rPh>
    <rPh sb="136" eb="137">
      <t>オオ</t>
    </rPh>
    <rPh sb="139" eb="141">
      <t>カイゼン</t>
    </rPh>
    <rPh sb="184" eb="186">
      <t>ヘイセイ</t>
    </rPh>
    <rPh sb="191" eb="192">
      <t>ネン</t>
    </rPh>
    <rPh sb="192" eb="193">
      <t>ド</t>
    </rPh>
    <rPh sb="211" eb="212">
      <t>シタ</t>
    </rPh>
    <rPh sb="231" eb="233">
      <t>コンゴ</t>
    </rPh>
    <rPh sb="233" eb="235">
      <t>キョウヨウ</t>
    </rPh>
    <rPh sb="235" eb="237">
      <t>カイシ</t>
    </rPh>
    <rPh sb="239" eb="241">
      <t>チク</t>
    </rPh>
    <rPh sb="247" eb="249">
      <t>キョウヨウ</t>
    </rPh>
    <rPh sb="249" eb="252">
      <t>カイシゴ</t>
    </rPh>
    <rPh sb="276" eb="278">
      <t>ヘイセイ</t>
    </rPh>
    <rPh sb="280" eb="282">
      <t>ネンド</t>
    </rPh>
    <rPh sb="296" eb="297">
      <t>ウエ</t>
    </rPh>
    <rPh sb="373" eb="374">
      <t>シタ</t>
    </rPh>
    <rPh sb="382" eb="384">
      <t>キョウヨウ</t>
    </rPh>
    <rPh sb="384" eb="386">
      <t>カイシ</t>
    </rPh>
    <rPh sb="386" eb="387">
      <t>マ</t>
    </rPh>
    <rPh sb="390" eb="392">
      <t>チク</t>
    </rPh>
    <phoneticPr fontId="4"/>
  </si>
  <si>
    <t>　該当なし</t>
    <rPh sb="1" eb="3">
      <t>ガイトウ</t>
    </rPh>
    <phoneticPr fontId="4"/>
  </si>
  <si>
    <t>　供用開始間もない地区、供用開始予定地区があるため全国平均、類似団体平均値に満たない項目が多いが、接続の推進や今後供用開始されることによって改善傾向になると考えられる。今後も計画的に安定した事業運営にできるよう努めていく。</t>
    <rPh sb="1" eb="3">
      <t>キョウヨウ</t>
    </rPh>
    <rPh sb="3" eb="5">
      <t>カイシ</t>
    </rPh>
    <rPh sb="5" eb="6">
      <t>マ</t>
    </rPh>
    <rPh sb="9" eb="11">
      <t>チク</t>
    </rPh>
    <rPh sb="12" eb="14">
      <t>キョウヨウ</t>
    </rPh>
    <rPh sb="14" eb="16">
      <t>カイシ</t>
    </rPh>
    <rPh sb="16" eb="18">
      <t>ヨテイ</t>
    </rPh>
    <rPh sb="18" eb="20">
      <t>チク</t>
    </rPh>
    <rPh sb="49" eb="51">
      <t>セツゾク</t>
    </rPh>
    <rPh sb="52" eb="54">
      <t>スイシン</t>
    </rPh>
    <rPh sb="72" eb="7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</si>
</sst>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320184"/>
        <c:axId val="14261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0.04</c:v>
                </c:pt>
              </c:numCache>
            </c:numRef>
          </c:val>
          <c:smooth val="0"/>
        </c:ser>
        <c:dLbls>
          <c:showLegendKey val="0"/>
          <c:showVal val="0"/>
          <c:showCatName val="0"/>
          <c:showSerName val="0"/>
          <c:showPercent val="0"/>
          <c:showBubbleSize val="0"/>
        </c:dLbls>
        <c:marker val="1"/>
        <c:smooth val="0"/>
        <c:axId val="141320184"/>
        <c:axId val="142614056"/>
      </c:lineChart>
      <c:dateAx>
        <c:axId val="141320184"/>
        <c:scaling>
          <c:orientation val="minMax"/>
        </c:scaling>
        <c:delete val="1"/>
        <c:axPos val="b"/>
        <c:numFmt formatCode="ge" sourceLinked="1"/>
        <c:majorTickMark val="none"/>
        <c:minorTickMark val="none"/>
        <c:tickLblPos val="none"/>
        <c:crossAx val="142614056"/>
        <c:crosses val="autoZero"/>
        <c:auto val="1"/>
        <c:lblOffset val="100"/>
        <c:baseTimeUnit val="years"/>
      </c:dateAx>
      <c:valAx>
        <c:axId val="14261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32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902872"/>
        <c:axId val="1419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43.58</c:v>
                </c:pt>
              </c:numCache>
            </c:numRef>
          </c:val>
          <c:smooth val="0"/>
        </c:ser>
        <c:dLbls>
          <c:showLegendKey val="0"/>
          <c:showVal val="0"/>
          <c:showCatName val="0"/>
          <c:showSerName val="0"/>
          <c:showPercent val="0"/>
          <c:showBubbleSize val="0"/>
        </c:dLbls>
        <c:marker val="1"/>
        <c:smooth val="0"/>
        <c:axId val="141902872"/>
        <c:axId val="141902480"/>
      </c:lineChart>
      <c:dateAx>
        <c:axId val="141902872"/>
        <c:scaling>
          <c:orientation val="minMax"/>
        </c:scaling>
        <c:delete val="1"/>
        <c:axPos val="b"/>
        <c:numFmt formatCode="ge" sourceLinked="1"/>
        <c:majorTickMark val="none"/>
        <c:minorTickMark val="none"/>
        <c:tickLblPos val="none"/>
        <c:crossAx val="141902480"/>
        <c:crosses val="autoZero"/>
        <c:auto val="1"/>
        <c:lblOffset val="100"/>
        <c:baseTimeUnit val="years"/>
      </c:dateAx>
      <c:valAx>
        <c:axId val="1419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0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63.05</c:v>
                </c:pt>
                <c:pt idx="1">
                  <c:v>66.25</c:v>
                </c:pt>
                <c:pt idx="2">
                  <c:v>65.28</c:v>
                </c:pt>
                <c:pt idx="3">
                  <c:v>61.27</c:v>
                </c:pt>
                <c:pt idx="4">
                  <c:v>60.07</c:v>
                </c:pt>
              </c:numCache>
            </c:numRef>
          </c:val>
        </c:ser>
        <c:dLbls>
          <c:showLegendKey val="0"/>
          <c:showVal val="0"/>
          <c:showCatName val="0"/>
          <c:showSerName val="0"/>
          <c:showPercent val="0"/>
          <c:showBubbleSize val="0"/>
        </c:dLbls>
        <c:gapWidth val="150"/>
        <c:axId val="142373464"/>
        <c:axId val="14257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82.35</c:v>
                </c:pt>
              </c:numCache>
            </c:numRef>
          </c:val>
          <c:smooth val="0"/>
        </c:ser>
        <c:dLbls>
          <c:showLegendKey val="0"/>
          <c:showVal val="0"/>
          <c:showCatName val="0"/>
          <c:showSerName val="0"/>
          <c:showPercent val="0"/>
          <c:showBubbleSize val="0"/>
        </c:dLbls>
        <c:marker val="1"/>
        <c:smooth val="0"/>
        <c:axId val="142373464"/>
        <c:axId val="142576600"/>
      </c:lineChart>
      <c:dateAx>
        <c:axId val="142373464"/>
        <c:scaling>
          <c:orientation val="minMax"/>
        </c:scaling>
        <c:delete val="1"/>
        <c:axPos val="b"/>
        <c:numFmt formatCode="ge" sourceLinked="1"/>
        <c:majorTickMark val="none"/>
        <c:minorTickMark val="none"/>
        <c:tickLblPos val="none"/>
        <c:crossAx val="142576600"/>
        <c:crosses val="autoZero"/>
        <c:auto val="1"/>
        <c:lblOffset val="100"/>
        <c:baseTimeUnit val="years"/>
      </c:dateAx>
      <c:valAx>
        <c:axId val="14257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96.03</c:v>
                </c:pt>
                <c:pt idx="1">
                  <c:v>96.03</c:v>
                </c:pt>
                <c:pt idx="2">
                  <c:v>93.65</c:v>
                </c:pt>
                <c:pt idx="3">
                  <c:v>82.41</c:v>
                </c:pt>
                <c:pt idx="4">
                  <c:v>74.540000000000006</c:v>
                </c:pt>
              </c:numCache>
            </c:numRef>
          </c:val>
        </c:ser>
        <c:dLbls>
          <c:showLegendKey val="0"/>
          <c:showVal val="0"/>
          <c:showCatName val="0"/>
          <c:showSerName val="0"/>
          <c:showPercent val="0"/>
          <c:showBubbleSize val="0"/>
        </c:dLbls>
        <c:gapWidth val="150"/>
        <c:axId val="141732920"/>
        <c:axId val="11761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32920"/>
        <c:axId val="117615304"/>
      </c:lineChart>
      <c:dateAx>
        <c:axId val="141732920"/>
        <c:scaling>
          <c:orientation val="minMax"/>
        </c:scaling>
        <c:delete val="1"/>
        <c:axPos val="b"/>
        <c:numFmt formatCode="ge" sourceLinked="1"/>
        <c:majorTickMark val="none"/>
        <c:minorTickMark val="none"/>
        <c:tickLblPos val="none"/>
        <c:crossAx val="117615304"/>
        <c:crosses val="autoZero"/>
        <c:auto val="1"/>
        <c:lblOffset val="100"/>
        <c:baseTimeUnit val="years"/>
      </c:dateAx>
      <c:valAx>
        <c:axId val="11761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3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701752"/>
        <c:axId val="14178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701752"/>
        <c:axId val="141783568"/>
      </c:lineChart>
      <c:dateAx>
        <c:axId val="141701752"/>
        <c:scaling>
          <c:orientation val="minMax"/>
        </c:scaling>
        <c:delete val="1"/>
        <c:axPos val="b"/>
        <c:numFmt formatCode="ge" sourceLinked="1"/>
        <c:majorTickMark val="none"/>
        <c:minorTickMark val="none"/>
        <c:tickLblPos val="none"/>
        <c:crossAx val="141783568"/>
        <c:crosses val="autoZero"/>
        <c:auto val="1"/>
        <c:lblOffset val="100"/>
        <c:baseTimeUnit val="years"/>
      </c:dateAx>
      <c:valAx>
        <c:axId val="1417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0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888600"/>
        <c:axId val="14188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888600"/>
        <c:axId val="141888984"/>
      </c:lineChart>
      <c:dateAx>
        <c:axId val="141888600"/>
        <c:scaling>
          <c:orientation val="minMax"/>
        </c:scaling>
        <c:delete val="1"/>
        <c:axPos val="b"/>
        <c:numFmt formatCode="ge" sourceLinked="1"/>
        <c:majorTickMark val="none"/>
        <c:minorTickMark val="none"/>
        <c:tickLblPos val="none"/>
        <c:crossAx val="141888984"/>
        <c:crosses val="autoZero"/>
        <c:auto val="1"/>
        <c:lblOffset val="100"/>
        <c:baseTimeUnit val="years"/>
      </c:dateAx>
      <c:valAx>
        <c:axId val="14188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1903264"/>
        <c:axId val="14190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1903264"/>
        <c:axId val="141903656"/>
      </c:lineChart>
      <c:dateAx>
        <c:axId val="141903264"/>
        <c:scaling>
          <c:orientation val="minMax"/>
        </c:scaling>
        <c:delete val="1"/>
        <c:axPos val="b"/>
        <c:numFmt formatCode="ge" sourceLinked="1"/>
        <c:majorTickMark val="none"/>
        <c:minorTickMark val="none"/>
        <c:tickLblPos val="none"/>
        <c:crossAx val="141903656"/>
        <c:crosses val="autoZero"/>
        <c:auto val="1"/>
        <c:lblOffset val="100"/>
        <c:baseTimeUnit val="years"/>
      </c:dateAx>
      <c:valAx>
        <c:axId val="14190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2373856"/>
        <c:axId val="14237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2373856"/>
        <c:axId val="142374248"/>
      </c:lineChart>
      <c:dateAx>
        <c:axId val="142373856"/>
        <c:scaling>
          <c:orientation val="minMax"/>
        </c:scaling>
        <c:delete val="1"/>
        <c:axPos val="b"/>
        <c:numFmt formatCode="ge" sourceLinked="1"/>
        <c:majorTickMark val="none"/>
        <c:minorTickMark val="none"/>
        <c:tickLblPos val="none"/>
        <c:crossAx val="142374248"/>
        <c:crosses val="autoZero"/>
        <c:auto val="1"/>
        <c:lblOffset val="100"/>
        <c:baseTimeUnit val="years"/>
      </c:dateAx>
      <c:valAx>
        <c:axId val="14237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3753.26</c:v>
                </c:pt>
                <c:pt idx="1">
                  <c:v>3620.41</c:v>
                </c:pt>
                <c:pt idx="2">
                  <c:v>5138.6400000000003</c:v>
                </c:pt>
                <c:pt idx="3">
                  <c:v>4972.83</c:v>
                </c:pt>
                <c:pt idx="4">
                  <c:v>4646.59</c:v>
                </c:pt>
              </c:numCache>
            </c:numRef>
          </c:val>
        </c:ser>
        <c:dLbls>
          <c:showLegendKey val="0"/>
          <c:showVal val="0"/>
          <c:showCatName val="0"/>
          <c:showSerName val="0"/>
          <c:showPercent val="0"/>
          <c:showBubbleSize val="0"/>
        </c:dLbls>
        <c:gapWidth val="150"/>
        <c:axId val="142375424"/>
        <c:axId val="14237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1436</c:v>
                </c:pt>
              </c:numCache>
            </c:numRef>
          </c:val>
          <c:smooth val="0"/>
        </c:ser>
        <c:dLbls>
          <c:showLegendKey val="0"/>
          <c:showVal val="0"/>
          <c:showCatName val="0"/>
          <c:showSerName val="0"/>
          <c:showPercent val="0"/>
          <c:showBubbleSize val="0"/>
        </c:dLbls>
        <c:marker val="1"/>
        <c:smooth val="0"/>
        <c:axId val="142375424"/>
        <c:axId val="142375816"/>
      </c:lineChart>
      <c:dateAx>
        <c:axId val="142375424"/>
        <c:scaling>
          <c:orientation val="minMax"/>
        </c:scaling>
        <c:delete val="1"/>
        <c:axPos val="b"/>
        <c:numFmt formatCode="ge" sourceLinked="1"/>
        <c:majorTickMark val="none"/>
        <c:minorTickMark val="none"/>
        <c:tickLblPos val="none"/>
        <c:crossAx val="142375816"/>
        <c:crosses val="autoZero"/>
        <c:auto val="1"/>
        <c:lblOffset val="100"/>
        <c:baseTimeUnit val="years"/>
      </c:dateAx>
      <c:valAx>
        <c:axId val="14237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7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78.680000000000007</c:v>
                </c:pt>
                <c:pt idx="1">
                  <c:v>79.13</c:v>
                </c:pt>
                <c:pt idx="2">
                  <c:v>78.150000000000006</c:v>
                </c:pt>
                <c:pt idx="3">
                  <c:v>52.65</c:v>
                </c:pt>
                <c:pt idx="4">
                  <c:v>43.98</c:v>
                </c:pt>
              </c:numCache>
            </c:numRef>
          </c:val>
        </c:ser>
        <c:dLbls>
          <c:showLegendKey val="0"/>
          <c:showVal val="0"/>
          <c:showCatName val="0"/>
          <c:showSerName val="0"/>
          <c:showPercent val="0"/>
          <c:showBubbleSize val="0"/>
        </c:dLbls>
        <c:gapWidth val="150"/>
        <c:axId val="142376992"/>
        <c:axId val="1425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66.56</c:v>
                </c:pt>
              </c:numCache>
            </c:numRef>
          </c:val>
          <c:smooth val="0"/>
        </c:ser>
        <c:dLbls>
          <c:showLegendKey val="0"/>
          <c:showVal val="0"/>
          <c:showCatName val="0"/>
          <c:showSerName val="0"/>
          <c:showPercent val="0"/>
          <c:showBubbleSize val="0"/>
        </c:dLbls>
        <c:marker val="1"/>
        <c:smooth val="0"/>
        <c:axId val="142376992"/>
        <c:axId val="142573856"/>
      </c:lineChart>
      <c:dateAx>
        <c:axId val="142376992"/>
        <c:scaling>
          <c:orientation val="minMax"/>
        </c:scaling>
        <c:delete val="1"/>
        <c:axPos val="b"/>
        <c:numFmt formatCode="ge" sourceLinked="1"/>
        <c:majorTickMark val="none"/>
        <c:minorTickMark val="none"/>
        <c:tickLblPos val="none"/>
        <c:crossAx val="142573856"/>
        <c:crosses val="autoZero"/>
        <c:auto val="1"/>
        <c:lblOffset val="100"/>
        <c:baseTimeUnit val="years"/>
      </c:dateAx>
      <c:valAx>
        <c:axId val="1425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148.25</c:v>
                </c:pt>
                <c:pt idx="2">
                  <c:v>150</c:v>
                </c:pt>
                <c:pt idx="3">
                  <c:v>219.26</c:v>
                </c:pt>
                <c:pt idx="4">
                  <c:v>260.55</c:v>
                </c:pt>
              </c:numCache>
            </c:numRef>
          </c:val>
        </c:ser>
        <c:dLbls>
          <c:showLegendKey val="0"/>
          <c:showVal val="0"/>
          <c:showCatName val="0"/>
          <c:showSerName val="0"/>
          <c:showPercent val="0"/>
          <c:showBubbleSize val="0"/>
        </c:dLbls>
        <c:gapWidth val="150"/>
        <c:axId val="142575032"/>
        <c:axId val="142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244.29</c:v>
                </c:pt>
              </c:numCache>
            </c:numRef>
          </c:val>
          <c:smooth val="0"/>
        </c:ser>
        <c:dLbls>
          <c:showLegendKey val="0"/>
          <c:showVal val="0"/>
          <c:showCatName val="0"/>
          <c:showSerName val="0"/>
          <c:showPercent val="0"/>
          <c:showBubbleSize val="0"/>
        </c:dLbls>
        <c:marker val="1"/>
        <c:smooth val="0"/>
        <c:axId val="142575032"/>
        <c:axId val="142575424"/>
      </c:lineChart>
      <c:dateAx>
        <c:axId val="142575032"/>
        <c:scaling>
          <c:orientation val="minMax"/>
        </c:scaling>
        <c:delete val="1"/>
        <c:axPos val="b"/>
        <c:numFmt formatCode="ge" sourceLinked="1"/>
        <c:majorTickMark val="none"/>
        <c:minorTickMark val="none"/>
        <c:tickLblPos val="none"/>
        <c:crossAx val="142575424"/>
        <c:crosses val="autoZero"/>
        <c:auto val="1"/>
        <c:lblOffset val="100"/>
        <c:baseTimeUnit val="years"/>
      </c:dateAx>
      <c:valAx>
        <c:axId val="142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吉見町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20382</v>
      </c>
      <c r="AM8" s="64"/>
      <c r="AN8" s="64"/>
      <c r="AO8" s="64"/>
      <c r="AP8" s="64"/>
      <c r="AQ8" s="64"/>
      <c r="AR8" s="64"/>
      <c r="AS8" s="64"/>
      <c r="AT8" s="63">
        <f>データ!S6</f>
        <v>38.64</v>
      </c>
      <c r="AU8" s="63"/>
      <c r="AV8" s="63"/>
      <c r="AW8" s="63"/>
      <c r="AX8" s="63"/>
      <c r="AY8" s="63"/>
      <c r="AZ8" s="63"/>
      <c r="BA8" s="63"/>
      <c r="BB8" s="63">
        <f>データ!T6</f>
        <v>527.48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11.17</v>
      </c>
      <c r="Q10" s="63"/>
      <c r="R10" s="63"/>
      <c r="S10" s="63"/>
      <c r="T10" s="63"/>
      <c r="U10" s="63"/>
      <c r="V10" s="63"/>
      <c r="W10" s="63">
        <f>データ!P6</f>
        <v>97.32</v>
      </c>
      <c r="X10" s="63"/>
      <c r="Y10" s="63"/>
      <c r="Z10" s="63"/>
      <c r="AA10" s="63"/>
      <c r="AB10" s="63"/>
      <c r="AC10" s="63"/>
      <c r="AD10" s="64">
        <f>データ!Q6</f>
        <v>2106</v>
      </c>
      <c r="AE10" s="64"/>
      <c r="AF10" s="64"/>
      <c r="AG10" s="64"/>
      <c r="AH10" s="64"/>
      <c r="AI10" s="64"/>
      <c r="AJ10" s="64"/>
      <c r="AK10" s="2"/>
      <c r="AL10" s="64">
        <f>データ!U6</f>
        <v>2269</v>
      </c>
      <c r="AM10" s="64"/>
      <c r="AN10" s="64"/>
      <c r="AO10" s="64"/>
      <c r="AP10" s="64"/>
      <c r="AQ10" s="64"/>
      <c r="AR10" s="64"/>
      <c r="AS10" s="64"/>
      <c r="AT10" s="63">
        <f>データ!V6</f>
        <v>0.82</v>
      </c>
      <c r="AU10" s="63"/>
      <c r="AV10" s="63"/>
      <c r="AW10" s="63"/>
      <c r="AX10" s="63"/>
      <c r="AY10" s="63"/>
      <c r="AZ10" s="63"/>
      <c r="BA10" s="63"/>
      <c r="BB10" s="63">
        <f>データ!W6</f>
        <v>2767.07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113476</v>
      </c>
      <c r="D6" s="31">
        <f t="shared" si="3"/>
        <v>47</v>
      </c>
      <c r="E6" s="31">
        <f t="shared" si="3"/>
        <v>17</v>
      </c>
      <c r="F6" s="31">
        <f t="shared" si="3"/>
        <v>4</v>
      </c>
      <c r="G6" s="31">
        <f t="shared" si="3"/>
        <v>0</v>
      </c>
      <c r="H6" s="31" t="str">
        <f t="shared" si="3"/>
        <v>埼玉県　吉見町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11.17</v>
      </c>
      <c r="P6" s="32">
        <f t="shared" si="3"/>
        <v>97.32</v>
      </c>
      <c r="Q6" s="32">
        <f t="shared" si="3"/>
        <v>2106</v>
      </c>
      <c r="R6" s="32">
        <f t="shared" si="3"/>
        <v>20382</v>
      </c>
      <c r="S6" s="32">
        <f t="shared" si="3"/>
        <v>38.64</v>
      </c>
      <c r="T6" s="32">
        <f t="shared" si="3"/>
        <v>527.48</v>
      </c>
      <c r="U6" s="32">
        <f t="shared" si="3"/>
        <v>2269</v>
      </c>
      <c r="V6" s="32">
        <f t="shared" si="3"/>
        <v>0.82</v>
      </c>
      <c r="W6" s="32">
        <f t="shared" si="3"/>
        <v>2767.07</v>
      </c>
      <c r="X6" s="33">
        <f>IF(X7="",NA(),X7)</f>
        <v>96.03</v>
      </c>
      <c r="Y6" s="33">
        <f t="shared" ref="Y6:AG6" si="4">IF(Y7="",NA(),Y7)</f>
        <v>96.03</v>
      </c>
      <c r="Z6" s="33">
        <f t="shared" si="4"/>
        <v>93.65</v>
      </c>
      <c r="AA6" s="33">
        <f t="shared" si="4"/>
        <v>82.41</v>
      </c>
      <c r="AB6" s="33">
        <f t="shared" si="4"/>
        <v>74.540000000000006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3753.26</v>
      </c>
      <c r="BF6" s="33">
        <f t="shared" ref="BF6:BN6" si="7">IF(BF7="",NA(),BF7)</f>
        <v>3620.41</v>
      </c>
      <c r="BG6" s="33">
        <f t="shared" si="7"/>
        <v>5138.6400000000003</v>
      </c>
      <c r="BH6" s="33">
        <f t="shared" si="7"/>
        <v>4972.83</v>
      </c>
      <c r="BI6" s="33">
        <f t="shared" si="7"/>
        <v>4646.59</v>
      </c>
      <c r="BJ6" s="33">
        <f t="shared" si="7"/>
        <v>1868.17</v>
      </c>
      <c r="BK6" s="33">
        <f t="shared" si="7"/>
        <v>1835.56</v>
      </c>
      <c r="BL6" s="33">
        <f t="shared" si="7"/>
        <v>1716.82</v>
      </c>
      <c r="BM6" s="33">
        <f t="shared" si="7"/>
        <v>1554.05</v>
      </c>
      <c r="BN6" s="33">
        <f t="shared" si="7"/>
        <v>1436</v>
      </c>
      <c r="BO6" s="32" t="str">
        <f>IF(BO7="","",IF(BO7="-","【-】","【"&amp;SUBSTITUTE(TEXT(BO7,"#,##0.00"),"-","△")&amp;"】"))</f>
        <v>【1,479.31】</v>
      </c>
      <c r="BP6" s="33">
        <f>IF(BP7="",NA(),BP7)</f>
        <v>78.680000000000007</v>
      </c>
      <c r="BQ6" s="33">
        <f t="shared" ref="BQ6:BY6" si="8">IF(BQ7="",NA(),BQ7)</f>
        <v>79.13</v>
      </c>
      <c r="BR6" s="33">
        <f t="shared" si="8"/>
        <v>78.150000000000006</v>
      </c>
      <c r="BS6" s="33">
        <f t="shared" si="8"/>
        <v>52.65</v>
      </c>
      <c r="BT6" s="33">
        <f t="shared" si="8"/>
        <v>43.98</v>
      </c>
      <c r="BU6" s="33">
        <f t="shared" si="8"/>
        <v>55.15</v>
      </c>
      <c r="BV6" s="33">
        <f t="shared" si="8"/>
        <v>52.89</v>
      </c>
      <c r="BW6" s="33">
        <f t="shared" si="8"/>
        <v>51.73</v>
      </c>
      <c r="BX6" s="33">
        <f t="shared" si="8"/>
        <v>53.01</v>
      </c>
      <c r="BY6" s="33">
        <f t="shared" si="8"/>
        <v>66.56</v>
      </c>
      <c r="BZ6" s="32" t="str">
        <f>IF(BZ7="","",IF(BZ7="-","【-】","【"&amp;SUBSTITUTE(TEXT(BZ7,"#,##0.00"),"-","△")&amp;"】"))</f>
        <v>【63.50】</v>
      </c>
      <c r="CA6" s="33">
        <f>IF(CA7="",NA(),CA7)</f>
        <v>150</v>
      </c>
      <c r="CB6" s="33">
        <f t="shared" ref="CB6:CJ6" si="9">IF(CB7="",NA(),CB7)</f>
        <v>148.25</v>
      </c>
      <c r="CC6" s="33">
        <f t="shared" si="9"/>
        <v>150</v>
      </c>
      <c r="CD6" s="33">
        <f t="shared" si="9"/>
        <v>219.26</v>
      </c>
      <c r="CE6" s="33">
        <f t="shared" si="9"/>
        <v>260.55</v>
      </c>
      <c r="CF6" s="33">
        <f t="shared" si="9"/>
        <v>283.05</v>
      </c>
      <c r="CG6" s="33">
        <f t="shared" si="9"/>
        <v>300.52</v>
      </c>
      <c r="CH6" s="33">
        <f t="shared" si="9"/>
        <v>310.47000000000003</v>
      </c>
      <c r="CI6" s="33">
        <f t="shared" si="9"/>
        <v>299.39</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43.58</v>
      </c>
      <c r="CV6" s="32" t="str">
        <f>IF(CV7="","",IF(CV7="-","【-】","【"&amp;SUBSTITUTE(TEXT(CV7,"#,##0.00"),"-","△")&amp;"】"))</f>
        <v>【41.06】</v>
      </c>
      <c r="CW6" s="33">
        <f>IF(CW7="",NA(),CW7)</f>
        <v>63.05</v>
      </c>
      <c r="CX6" s="33">
        <f t="shared" ref="CX6:DF6" si="11">IF(CX7="",NA(),CX7)</f>
        <v>66.25</v>
      </c>
      <c r="CY6" s="33">
        <f t="shared" si="11"/>
        <v>65.28</v>
      </c>
      <c r="CZ6" s="33">
        <f t="shared" si="11"/>
        <v>61.27</v>
      </c>
      <c r="DA6" s="33">
        <f t="shared" si="11"/>
        <v>60.07</v>
      </c>
      <c r="DB6" s="33">
        <f t="shared" si="11"/>
        <v>72.14</v>
      </c>
      <c r="DC6" s="33">
        <f t="shared" si="11"/>
        <v>71.62</v>
      </c>
      <c r="DD6" s="33">
        <f t="shared" si="11"/>
        <v>71.239999999999995</v>
      </c>
      <c r="DE6" s="33">
        <f t="shared" si="11"/>
        <v>71.069999999999993</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0.04</v>
      </c>
      <c r="EN6" s="32" t="str">
        <f>IF(EN7="","",IF(EN7="-","【-】","【"&amp;SUBSTITUTE(TEXT(EN7,"#,##0.00"),"-","△")&amp;"】"))</f>
        <v>【0.05】</v>
      </c>
    </row>
    <row r="7" spans="1:144" s="34" customFormat="1">
      <c r="A7" s="26"/>
      <c r="B7" s="35">
        <v>2014</v>
      </c>
      <c r="C7" s="35">
        <v>113476</v>
      </c>
      <c r="D7" s="35">
        <v>47</v>
      </c>
      <c r="E7" s="35">
        <v>17</v>
      </c>
      <c r="F7" s="35">
        <v>4</v>
      </c>
      <c r="G7" s="35">
        <v>0</v>
      </c>
      <c r="H7" s="35" t="s">
        <v>96</v>
      </c>
      <c r="I7" s="35" t="s">
        <v>97</v>
      </c>
      <c r="J7" s="35" t="s">
        <v>98</v>
      </c>
      <c r="K7" s="35" t="s">
        <v>99</v>
      </c>
      <c r="L7" s="35" t="s">
        <v>100</v>
      </c>
      <c r="M7" s="36" t="s">
        <v>101</v>
      </c>
      <c r="N7" s="36" t="s">
        <v>102</v>
      </c>
      <c r="O7" s="36">
        <v>11.17</v>
      </c>
      <c r="P7" s="36">
        <v>97.32</v>
      </c>
      <c r="Q7" s="36">
        <v>2106</v>
      </c>
      <c r="R7" s="36">
        <v>20382</v>
      </c>
      <c r="S7" s="36">
        <v>38.64</v>
      </c>
      <c r="T7" s="36">
        <v>527.48</v>
      </c>
      <c r="U7" s="36">
        <v>2269</v>
      </c>
      <c r="V7" s="36">
        <v>0.82</v>
      </c>
      <c r="W7" s="36">
        <v>2767.07</v>
      </c>
      <c r="X7" s="36">
        <v>96.03</v>
      </c>
      <c r="Y7" s="36">
        <v>96.03</v>
      </c>
      <c r="Z7" s="36">
        <v>93.65</v>
      </c>
      <c r="AA7" s="36">
        <v>82.41</v>
      </c>
      <c r="AB7" s="36">
        <v>74.540000000000006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3753.26</v>
      </c>
      <c r="BF7" s="36">
        <v>3620.41</v>
      </c>
      <c r="BG7" s="36">
        <v>5138.6400000000003</v>
      </c>
      <c r="BH7" s="36">
        <v>4972.83</v>
      </c>
      <c r="BI7" s="36">
        <v>4646.59</v>
      </c>
      <c r="BJ7" s="36">
        <v>1868.17</v>
      </c>
      <c r="BK7" s="36">
        <v>1835.56</v>
      </c>
      <c r="BL7" s="36">
        <v>1716.82</v>
      </c>
      <c r="BM7" s="36">
        <v>1554.05</v>
      </c>
      <c r="BN7" s="36">
        <v>1436</v>
      </c>
      <c r="BO7" s="36">
        <v>1479.31</v>
      </c>
      <c r="BP7" s="36">
        <v>78.680000000000007</v>
      </c>
      <c r="BQ7" s="36">
        <v>79.13</v>
      </c>
      <c r="BR7" s="36">
        <v>78.150000000000006</v>
      </c>
      <c r="BS7" s="36">
        <v>52.65</v>
      </c>
      <c r="BT7" s="36">
        <v>43.98</v>
      </c>
      <c r="BU7" s="36">
        <v>55.15</v>
      </c>
      <c r="BV7" s="36">
        <v>52.89</v>
      </c>
      <c r="BW7" s="36">
        <v>51.73</v>
      </c>
      <c r="BX7" s="36">
        <v>53.01</v>
      </c>
      <c r="BY7" s="36">
        <v>66.56</v>
      </c>
      <c r="BZ7" s="36">
        <v>63.5</v>
      </c>
      <c r="CA7" s="36">
        <v>150</v>
      </c>
      <c r="CB7" s="36">
        <v>148.25</v>
      </c>
      <c r="CC7" s="36">
        <v>150</v>
      </c>
      <c r="CD7" s="36">
        <v>219.26</v>
      </c>
      <c r="CE7" s="36">
        <v>260.55</v>
      </c>
      <c r="CF7" s="36">
        <v>283.05</v>
      </c>
      <c r="CG7" s="36">
        <v>300.52</v>
      </c>
      <c r="CH7" s="36">
        <v>310.47000000000003</v>
      </c>
      <c r="CI7" s="36">
        <v>299.39</v>
      </c>
      <c r="CJ7" s="36">
        <v>244.29</v>
      </c>
      <c r="CK7" s="36">
        <v>253.12</v>
      </c>
      <c r="CL7" s="36" t="s">
        <v>101</v>
      </c>
      <c r="CM7" s="36" t="s">
        <v>101</v>
      </c>
      <c r="CN7" s="36" t="s">
        <v>101</v>
      </c>
      <c r="CO7" s="36" t="s">
        <v>101</v>
      </c>
      <c r="CP7" s="36" t="s">
        <v>101</v>
      </c>
      <c r="CQ7" s="36">
        <v>36.18</v>
      </c>
      <c r="CR7" s="36">
        <v>36.799999999999997</v>
      </c>
      <c r="CS7" s="36">
        <v>36.67</v>
      </c>
      <c r="CT7" s="36">
        <v>36.200000000000003</v>
      </c>
      <c r="CU7" s="36">
        <v>43.58</v>
      </c>
      <c r="CV7" s="36">
        <v>41.06</v>
      </c>
      <c r="CW7" s="36">
        <v>63.05</v>
      </c>
      <c r="CX7" s="36">
        <v>66.25</v>
      </c>
      <c r="CY7" s="36">
        <v>65.28</v>
      </c>
      <c r="CZ7" s="36">
        <v>61.27</v>
      </c>
      <c r="DA7" s="36">
        <v>60.07</v>
      </c>
      <c r="DB7" s="36">
        <v>72.14</v>
      </c>
      <c r="DC7" s="36">
        <v>71.62</v>
      </c>
      <c r="DD7" s="36">
        <v>71.239999999999995</v>
      </c>
      <c r="DE7" s="36">
        <v>71.069999999999993</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金子啓之</cp:lastModifiedBy>
  <dcterms:created xsi:type="dcterms:W3CDTF">2016-02-03T09:02:29Z</dcterms:created>
  <dcterms:modified xsi:type="dcterms:W3CDTF">2016-02-12T07:56:19Z</dcterms:modified>
  <cp:category/>
</cp:coreProperties>
</file>