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ail\[20160212_1634]　Fwd：【重要】経営比較分析表の送付について①\47法非適用（下水道事業その②）\"/>
    </mc:Choice>
  </mc:AlternateContent>
  <workbookProtection workbookPassword="B501" lockStructure="1"/>
  <bookViews>
    <workbookView xWindow="240" yWindow="51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<sst xmlns="http://schemas.openxmlformats.org/spreadsheetml/2006/main" count="226" uniqueCount="111">
  <si>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</si>
  <si>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</si>
  <si>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</si>
  <si>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</si>
  <si>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</si>
  <si>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</si>
  <si>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</si>
  <si>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</si>
  <si>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</si>
  <si>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</si>
  <si>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</si>
  <si>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</si>
  <si>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</si>
  <si>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</si>
  <si>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</si>
  <si>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</si>
  <si>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</si>
  <si>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</si>
  <si>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</si>
  <si>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</si>
  <si>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</si>
  <si>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</si>
  <si>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</si>
  <si>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</si>
  <si>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</si>
  <si>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</si>
  <si>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</si>
  <si>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</si>
  <si>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</si>
  <si>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</si>
  <si>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</si>
  <si>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</si>
  <si>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</si>
  <si>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</si>
  <si>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</si>
  <si>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</si>
  <si>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</si>
  <si>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</si>
  <si>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</si>
  <si>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</si>
  <si>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</si>
  <si>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</si>
  <si>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</si>
  <si>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</si>
  <si>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</si>
  <si>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</si>
  <si>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</si>
  <si>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</si>
  <si>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</si>
  <si>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</si>
  <si>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</si>
  <si>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</si>
  <si>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</si>
  <si>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</si>
  <si>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</si>
  <si>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</si>
  <si>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</si>
  <si>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</si>
  <si>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</si>
  <si>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</si>
  <si>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</si>
  <si>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</si>
  <si>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</si>
  <si>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</si>
  <si>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</si>
  <si>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</si>
  <si>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</si>
  <si>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</si>
  <si>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</si>
  <si>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</si>
  <si>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</si>
  <si>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</si>
  <si>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</si>
  <si>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</si>
  <si>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</si>
  <si>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</si>
  <si>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</si>
  <si>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</si>
  <si>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</si>
  <si>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</si>
  <si>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</si>
  <si>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</si>
  <si>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</si>
  <si>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</si>
  <si>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</si>
  <si>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</si>
  <si>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</si>
  <si>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</si>
  <si>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</si>
  <si>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</si>
  <si>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</si>
  <si>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</si>
  <si>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</si>
  <si>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</si>
  <si>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</si>
  <si>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</si>
  <si>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</si>
  <si>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</si>
  <si>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</si>
  <si>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</si>
  <si>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</si>
  <si>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</si>
  <si>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</si>
  <si>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</si>
  <si>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</si>
  <si>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</si>
  <si>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</si>
  <si>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</si>
  <si>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100％には満たないものの改善傾向にあるため、引き続き経営改善に努める。
④企業債残高対事業規模比率
　全国平均、類似団体平均値を下回っている。
　今後も計画的に適切な投資に努める。
⑤経費回収率
　全国平均を下回ってはいるものの、類似団体平均値を上回っている。
　供用開始間もない地区があったため100％には満たないものの、今後は使用料の増加が見込まれる。
⑥汚水処理原価
　全国平均を上回ってはいるものの、類似団体平均値を下回っている。
　供用開始間もない地区があったため有収水量が過少となっていると考えられるが、今後は有収水量の増加が見込まれる。
⑧水洗化率
　全国平均、類似団体平均値を上回っている。
　100％には満たないものの改善傾向にあるため、引き続き接続推進に努める。</t>
    <rPh sb="16" eb="17">
      <t>ミ</t>
    </rPh>
    <rPh sb="23" eb="25">
      <t>カイゼン</t>
    </rPh>
    <rPh sb="25" eb="27">
      <t>ケイコウ</t>
    </rPh>
    <rPh sb="33" eb="34">
      <t>ヒ</t>
    </rPh>
    <rPh sb="35" eb="36">
      <t>ツヅ</t>
    </rPh>
    <rPh sb="37" eb="39">
      <t>ケイエイ</t>
    </rPh>
    <rPh sb="39" eb="41">
      <t>カイゼン</t>
    </rPh>
    <rPh sb="42" eb="43">
      <t>ツト</t>
    </rPh>
    <rPh sb="62" eb="64">
      <t>ゼンコク</t>
    </rPh>
    <rPh sb="64" eb="66">
      <t>ヘイキン</t>
    </rPh>
    <rPh sb="67" eb="69">
      <t>ルイジ</t>
    </rPh>
    <rPh sb="69" eb="71">
      <t>ダンタイ</t>
    </rPh>
    <rPh sb="71" eb="74">
      <t>ヘイキンチ</t>
    </rPh>
    <rPh sb="75" eb="77">
      <t>シタマワ</t>
    </rPh>
    <rPh sb="91" eb="93">
      <t>テキセツ</t>
    </rPh>
    <rPh sb="94" eb="96">
      <t>トウシ</t>
    </rPh>
    <rPh sb="97" eb="98">
      <t>ツト</t>
    </rPh>
    <rPh sb="110" eb="112">
      <t>ゼンコク</t>
    </rPh>
    <rPh sb="112" eb="114">
      <t>ヘイキン</t>
    </rPh>
    <rPh sb="115" eb="117">
      <t>シタマワ</t>
    </rPh>
    <rPh sb="134" eb="136">
      <t>ウワマワ</t>
    </rPh>
    <rPh sb="143" eb="145">
      <t>キョウヨウ</t>
    </rPh>
    <rPh sb="145" eb="147">
      <t>カイシ</t>
    </rPh>
    <rPh sb="147" eb="148">
      <t>マ</t>
    </rPh>
    <rPh sb="151" eb="153">
      <t>チク</t>
    </rPh>
    <rPh sb="173" eb="175">
      <t>コンゴ</t>
    </rPh>
    <rPh sb="176" eb="179">
      <t>シヨウリョウ</t>
    </rPh>
    <rPh sb="180" eb="182">
      <t>ゾウカ</t>
    </rPh>
    <rPh sb="183" eb="185">
      <t>ミコ</t>
    </rPh>
    <rPh sb="248" eb="250">
      <t>ユウシュウ</t>
    </rPh>
    <rPh sb="250" eb="252">
      <t>スイリョウ</t>
    </rPh>
    <rPh sb="253" eb="255">
      <t>カショウ</t>
    </rPh>
    <rPh sb="262" eb="263">
      <t>カンガ</t>
    </rPh>
    <rPh sb="343" eb="345">
      <t>セツゾク</t>
    </rPh>
    <rPh sb="345" eb="347">
      <t>スイシン</t>
    </rPh>
    <phoneticPr fontId="4"/>
  </si>
  <si>
    <t>　該当なし</t>
    <rPh sb="1" eb="3">
      <t>ガイトウ</t>
    </rPh>
    <phoneticPr fontId="4"/>
  </si>
  <si>
    <t>　企業債残高対事業規模比率においては計画的な投資を行っている。その他の項目において全国平均、類似団体平均値を下回っているが、供用開始間もない地域のためであると考えられ改善傾向が見込まれており、経営の健全性・効率性については良好といえる。今後も計画的に安定した事業運営に努めていく。</t>
    <rPh sb="18" eb="21">
      <t>ケイカクテキ</t>
    </rPh>
    <rPh sb="22" eb="24">
      <t>トウシ</t>
    </rPh>
    <rPh sb="25" eb="26">
      <t>オコナ</t>
    </rPh>
    <rPh sb="33" eb="34">
      <t>タ</t>
    </rPh>
    <rPh sb="62" eb="64">
      <t>キョウヨウ</t>
    </rPh>
    <rPh sb="64" eb="66">
      <t>カイシ</t>
    </rPh>
    <rPh sb="66" eb="67">
      <t>マ</t>
    </rPh>
    <rPh sb="70" eb="72">
      <t>チイキ</t>
    </rPh>
    <rPh sb="79" eb="80">
      <t>カンガ</t>
    </rPh>
    <rPh sb="83" eb="85">
      <t>カイゼン</t>
    </rPh>
    <rPh sb="85" eb="87">
      <t>ケイコウ</t>
    </rPh>
    <rPh sb="88" eb="90">
      <t>ミコ</t>
    </rPh>
    <rPh sb="96" eb="98">
      <t>ケイエイ</t>
    </rPh>
    <rPh sb="99" eb="102">
      <t>ケンゼンセイ</t>
    </rPh>
    <rPh sb="103" eb="106">
      <t>コウリツセイ</t>
    </rPh>
    <rPh sb="111" eb="113">
      <t>リョウコウ</t>
    </rPh>
    <rPh sb="118" eb="120">
      <t>コンゴ</t>
    </rPh>
    <rPh sb="121" eb="124">
      <t>ケイカクテキ</t>
    </rPh>
    <rPh sb="125" eb="127">
      <t>アンテイ</t>
    </rPh>
    <rPh sb="129" eb="131">
      <t>ジギョウ</t>
    </rPh>
    <rPh sb="131" eb="133">
      <t>ウンエイ</t>
    </rPh>
    <rPh sb="134" eb="13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</si>
</sst>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785728"/>
        <c:axId val="22825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179785728"/>
        <c:axId val="228255352"/>
      </c:lineChart>
      <c:dateAx>
        <c:axId val="179785728"/>
        <c:scaling>
          <c:orientation val="minMax"/>
        </c:scaling>
        <c:delete val="1"/>
        <c:axPos val="b"/>
        <c:numFmt formatCode="ge" sourceLinked="1"/>
        <c:majorTickMark val="none"/>
        <c:minorTickMark val="none"/>
        <c:tickLblPos val="none"/>
        <c:crossAx val="228255352"/>
        <c:crosses val="autoZero"/>
        <c:auto val="1"/>
        <c:lblOffset val="100"/>
        <c:baseTimeUnit val="years"/>
      </c:dateAx>
      <c:valAx>
        <c:axId val="22825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599000"/>
        <c:axId val="2285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228599000"/>
        <c:axId val="228599392"/>
      </c:lineChart>
      <c:dateAx>
        <c:axId val="228599000"/>
        <c:scaling>
          <c:orientation val="minMax"/>
        </c:scaling>
        <c:delete val="1"/>
        <c:axPos val="b"/>
        <c:numFmt formatCode="ge" sourceLinked="1"/>
        <c:majorTickMark val="none"/>
        <c:minorTickMark val="none"/>
        <c:tickLblPos val="none"/>
        <c:crossAx val="228599392"/>
        <c:crosses val="autoZero"/>
        <c:auto val="1"/>
        <c:lblOffset val="100"/>
        <c:baseTimeUnit val="years"/>
      </c:dateAx>
      <c:valAx>
        <c:axId val="2285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96.81</c:v>
                </c:pt>
                <c:pt idx="1">
                  <c:v>97.2</c:v>
                </c:pt>
                <c:pt idx="2">
                  <c:v>97.16</c:v>
                </c:pt>
                <c:pt idx="3">
                  <c:v>96.7</c:v>
                </c:pt>
                <c:pt idx="4">
                  <c:v>96.9</c:v>
                </c:pt>
              </c:numCache>
            </c:numRef>
          </c:val>
        </c:ser>
        <c:dLbls>
          <c:showLegendKey val="0"/>
          <c:showVal val="0"/>
          <c:showCatName val="0"/>
          <c:showSerName val="0"/>
          <c:showPercent val="0"/>
          <c:showBubbleSize val="0"/>
        </c:dLbls>
        <c:gapWidth val="150"/>
        <c:axId val="228600568"/>
        <c:axId val="22937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228600568"/>
        <c:axId val="229375352"/>
      </c:lineChart>
      <c:dateAx>
        <c:axId val="228600568"/>
        <c:scaling>
          <c:orientation val="minMax"/>
        </c:scaling>
        <c:delete val="1"/>
        <c:axPos val="b"/>
        <c:numFmt formatCode="ge" sourceLinked="1"/>
        <c:majorTickMark val="none"/>
        <c:minorTickMark val="none"/>
        <c:tickLblPos val="none"/>
        <c:crossAx val="229375352"/>
        <c:crosses val="autoZero"/>
        <c:auto val="1"/>
        <c:lblOffset val="100"/>
        <c:baseTimeUnit val="years"/>
      </c:dateAx>
      <c:valAx>
        <c:axId val="2293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0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62.96</c:v>
                </c:pt>
                <c:pt idx="1">
                  <c:v>78.73</c:v>
                </c:pt>
                <c:pt idx="2">
                  <c:v>69.97</c:v>
                </c:pt>
                <c:pt idx="3">
                  <c:v>90.93</c:v>
                </c:pt>
                <c:pt idx="4">
                  <c:v>92.56</c:v>
                </c:pt>
              </c:numCache>
            </c:numRef>
          </c:val>
        </c:ser>
        <c:dLbls>
          <c:showLegendKey val="0"/>
          <c:showVal val="0"/>
          <c:showCatName val="0"/>
          <c:showSerName val="0"/>
          <c:showPercent val="0"/>
          <c:showBubbleSize val="0"/>
        </c:dLbls>
        <c:gapWidth val="150"/>
        <c:axId val="228256528"/>
        <c:axId val="22825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256528"/>
        <c:axId val="228256920"/>
      </c:lineChart>
      <c:dateAx>
        <c:axId val="228256528"/>
        <c:scaling>
          <c:orientation val="minMax"/>
        </c:scaling>
        <c:delete val="1"/>
        <c:axPos val="b"/>
        <c:numFmt formatCode="ge" sourceLinked="1"/>
        <c:majorTickMark val="none"/>
        <c:minorTickMark val="none"/>
        <c:tickLblPos val="none"/>
        <c:crossAx val="228256920"/>
        <c:crosses val="autoZero"/>
        <c:auto val="1"/>
        <c:lblOffset val="100"/>
        <c:baseTimeUnit val="years"/>
      </c:dateAx>
      <c:valAx>
        <c:axId val="22825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258096"/>
        <c:axId val="22825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258096"/>
        <c:axId val="228258488"/>
      </c:lineChart>
      <c:dateAx>
        <c:axId val="228258096"/>
        <c:scaling>
          <c:orientation val="minMax"/>
        </c:scaling>
        <c:delete val="1"/>
        <c:axPos val="b"/>
        <c:numFmt formatCode="ge" sourceLinked="1"/>
        <c:majorTickMark val="none"/>
        <c:minorTickMark val="none"/>
        <c:tickLblPos val="none"/>
        <c:crossAx val="228258488"/>
        <c:crosses val="autoZero"/>
        <c:auto val="1"/>
        <c:lblOffset val="100"/>
        <c:baseTimeUnit val="years"/>
      </c:dateAx>
      <c:valAx>
        <c:axId val="2282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5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761280"/>
        <c:axId val="22876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761280"/>
        <c:axId val="228761672"/>
      </c:lineChart>
      <c:dateAx>
        <c:axId val="228761280"/>
        <c:scaling>
          <c:orientation val="minMax"/>
        </c:scaling>
        <c:delete val="1"/>
        <c:axPos val="b"/>
        <c:numFmt formatCode="ge" sourceLinked="1"/>
        <c:majorTickMark val="none"/>
        <c:minorTickMark val="none"/>
        <c:tickLblPos val="none"/>
        <c:crossAx val="228761672"/>
        <c:crosses val="autoZero"/>
        <c:auto val="1"/>
        <c:lblOffset val="100"/>
        <c:baseTimeUnit val="years"/>
      </c:dateAx>
      <c:valAx>
        <c:axId val="22876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762848"/>
        <c:axId val="22876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762848"/>
        <c:axId val="228763240"/>
      </c:lineChart>
      <c:dateAx>
        <c:axId val="228762848"/>
        <c:scaling>
          <c:orientation val="minMax"/>
        </c:scaling>
        <c:delete val="1"/>
        <c:axPos val="b"/>
        <c:numFmt formatCode="ge" sourceLinked="1"/>
        <c:majorTickMark val="none"/>
        <c:minorTickMark val="none"/>
        <c:tickLblPos val="none"/>
        <c:crossAx val="228763240"/>
        <c:crosses val="autoZero"/>
        <c:auto val="1"/>
        <c:lblOffset val="100"/>
        <c:baseTimeUnit val="years"/>
      </c:dateAx>
      <c:valAx>
        <c:axId val="2287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764416"/>
        <c:axId val="2289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764416"/>
        <c:axId val="228941152"/>
      </c:lineChart>
      <c:dateAx>
        <c:axId val="228764416"/>
        <c:scaling>
          <c:orientation val="minMax"/>
        </c:scaling>
        <c:delete val="1"/>
        <c:axPos val="b"/>
        <c:numFmt formatCode="ge" sourceLinked="1"/>
        <c:majorTickMark val="none"/>
        <c:minorTickMark val="none"/>
        <c:tickLblPos val="none"/>
        <c:crossAx val="228941152"/>
        <c:crosses val="autoZero"/>
        <c:auto val="1"/>
        <c:lblOffset val="100"/>
        <c:baseTimeUnit val="years"/>
      </c:dateAx>
      <c:valAx>
        <c:axId val="2289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724.34</c:v>
                </c:pt>
                <c:pt idx="1">
                  <c:v>608.80999999999995</c:v>
                </c:pt>
                <c:pt idx="2">
                  <c:v>621.66</c:v>
                </c:pt>
                <c:pt idx="3">
                  <c:v>687.96</c:v>
                </c:pt>
                <c:pt idx="4">
                  <c:v>540.03</c:v>
                </c:pt>
              </c:numCache>
            </c:numRef>
          </c:val>
        </c:ser>
        <c:dLbls>
          <c:showLegendKey val="0"/>
          <c:showVal val="0"/>
          <c:showCatName val="0"/>
          <c:showSerName val="0"/>
          <c:showPercent val="0"/>
          <c:showBubbleSize val="0"/>
        </c:dLbls>
        <c:gapWidth val="150"/>
        <c:axId val="228942328"/>
        <c:axId val="22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228942328"/>
        <c:axId val="228942720"/>
      </c:lineChart>
      <c:dateAx>
        <c:axId val="228942328"/>
        <c:scaling>
          <c:orientation val="minMax"/>
        </c:scaling>
        <c:delete val="1"/>
        <c:axPos val="b"/>
        <c:numFmt formatCode="ge" sourceLinked="1"/>
        <c:majorTickMark val="none"/>
        <c:minorTickMark val="none"/>
        <c:tickLblPos val="none"/>
        <c:crossAx val="228942720"/>
        <c:crosses val="autoZero"/>
        <c:auto val="1"/>
        <c:lblOffset val="100"/>
        <c:baseTimeUnit val="years"/>
      </c:dateAx>
      <c:valAx>
        <c:axId val="22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104.57</c:v>
                </c:pt>
                <c:pt idx="2">
                  <c:v>109.12</c:v>
                </c:pt>
                <c:pt idx="3">
                  <c:v>94.83</c:v>
                </c:pt>
                <c:pt idx="4">
                  <c:v>93.87</c:v>
                </c:pt>
              </c:numCache>
            </c:numRef>
          </c:val>
        </c:ser>
        <c:dLbls>
          <c:showLegendKey val="0"/>
          <c:showVal val="0"/>
          <c:showCatName val="0"/>
          <c:showSerName val="0"/>
          <c:showPercent val="0"/>
          <c:showBubbleSize val="0"/>
        </c:dLbls>
        <c:gapWidth val="150"/>
        <c:axId val="228943896"/>
        <c:axId val="2289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228943896"/>
        <c:axId val="228944288"/>
      </c:lineChart>
      <c:dateAx>
        <c:axId val="228943896"/>
        <c:scaling>
          <c:orientation val="minMax"/>
        </c:scaling>
        <c:delete val="1"/>
        <c:axPos val="b"/>
        <c:numFmt formatCode="ge" sourceLinked="1"/>
        <c:majorTickMark val="none"/>
        <c:minorTickMark val="none"/>
        <c:tickLblPos val="none"/>
        <c:crossAx val="228944288"/>
        <c:crosses val="autoZero"/>
        <c:auto val="1"/>
        <c:lblOffset val="100"/>
        <c:baseTimeUnit val="years"/>
      </c:dateAx>
      <c:valAx>
        <c:axId val="2289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4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176.57</c:v>
                </c:pt>
                <c:pt idx="1">
                  <c:v>169.64</c:v>
                </c:pt>
                <c:pt idx="2">
                  <c:v>167.5</c:v>
                </c:pt>
                <c:pt idx="3">
                  <c:v>188.53</c:v>
                </c:pt>
                <c:pt idx="4">
                  <c:v>198.02</c:v>
                </c:pt>
              </c:numCache>
            </c:numRef>
          </c:val>
        </c:ser>
        <c:dLbls>
          <c:showLegendKey val="0"/>
          <c:showVal val="0"/>
          <c:showCatName val="0"/>
          <c:showSerName val="0"/>
          <c:showPercent val="0"/>
          <c:showBubbleSize val="0"/>
        </c:dLbls>
        <c:gapWidth val="150"/>
        <c:axId val="228597432"/>
        <c:axId val="228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228597432"/>
        <c:axId val="228597824"/>
      </c:lineChart>
      <c:dateAx>
        <c:axId val="228597432"/>
        <c:scaling>
          <c:orientation val="minMax"/>
        </c:scaling>
        <c:delete val="1"/>
        <c:axPos val="b"/>
        <c:numFmt formatCode="ge" sourceLinked="1"/>
        <c:majorTickMark val="none"/>
        <c:minorTickMark val="none"/>
        <c:tickLblPos val="none"/>
        <c:crossAx val="228597824"/>
        <c:crosses val="autoZero"/>
        <c:auto val="1"/>
        <c:lblOffset val="100"/>
        <c:baseTimeUnit val="years"/>
      </c:dateAx>
      <c:valAx>
        <c:axId val="228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吉見町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20382</v>
      </c>
      <c r="AM8" s="64"/>
      <c r="AN8" s="64"/>
      <c r="AO8" s="64"/>
      <c r="AP8" s="64"/>
      <c r="AQ8" s="64"/>
      <c r="AR8" s="64"/>
      <c r="AS8" s="64"/>
      <c r="AT8" s="63">
        <f>データ!S6</f>
        <v>38.64</v>
      </c>
      <c r="AU8" s="63"/>
      <c r="AV8" s="63"/>
      <c r="AW8" s="63"/>
      <c r="AX8" s="63"/>
      <c r="AY8" s="63"/>
      <c r="AZ8" s="63"/>
      <c r="BA8" s="63"/>
      <c r="BB8" s="63">
        <f>データ!T6</f>
        <v>527.48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12.72</v>
      </c>
      <c r="Q10" s="63"/>
      <c r="R10" s="63"/>
      <c r="S10" s="63"/>
      <c r="T10" s="63"/>
      <c r="U10" s="63"/>
      <c r="V10" s="63"/>
      <c r="W10" s="63">
        <f>データ!P6</f>
        <v>97.32</v>
      </c>
      <c r="X10" s="63"/>
      <c r="Y10" s="63"/>
      <c r="Z10" s="63"/>
      <c r="AA10" s="63"/>
      <c r="AB10" s="63"/>
      <c r="AC10" s="63"/>
      <c r="AD10" s="64">
        <f>データ!Q6</f>
        <v>2106</v>
      </c>
      <c r="AE10" s="64"/>
      <c r="AF10" s="64"/>
      <c r="AG10" s="64"/>
      <c r="AH10" s="64"/>
      <c r="AI10" s="64"/>
      <c r="AJ10" s="64"/>
      <c r="AK10" s="2"/>
      <c r="AL10" s="64">
        <f>データ!U6</f>
        <v>2583</v>
      </c>
      <c r="AM10" s="64"/>
      <c r="AN10" s="64"/>
      <c r="AO10" s="64"/>
      <c r="AP10" s="64"/>
      <c r="AQ10" s="64"/>
      <c r="AR10" s="64"/>
      <c r="AS10" s="64"/>
      <c r="AT10" s="63">
        <f>データ!V6</f>
        <v>0.7</v>
      </c>
      <c r="AU10" s="63"/>
      <c r="AV10" s="63"/>
      <c r="AW10" s="63"/>
      <c r="AX10" s="63"/>
      <c r="AY10" s="63"/>
      <c r="AZ10" s="63"/>
      <c r="BA10" s="63"/>
      <c r="BB10" s="63">
        <f>データ!W6</f>
        <v>3690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113476</v>
      </c>
      <c r="D6" s="31">
        <f t="shared" si="3"/>
        <v>47</v>
      </c>
      <c r="E6" s="31">
        <f t="shared" si="3"/>
        <v>17</v>
      </c>
      <c r="F6" s="31">
        <f t="shared" si="3"/>
        <v>1</v>
      </c>
      <c r="G6" s="31">
        <f t="shared" si="3"/>
        <v>0</v>
      </c>
      <c r="H6" s="31" t="str">
        <f t="shared" si="3"/>
        <v>埼玉県　吉見町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12.72</v>
      </c>
      <c r="P6" s="32">
        <f t="shared" si="3"/>
        <v>97.32</v>
      </c>
      <c r="Q6" s="32">
        <f t="shared" si="3"/>
        <v>2106</v>
      </c>
      <c r="R6" s="32">
        <f t="shared" si="3"/>
        <v>20382</v>
      </c>
      <c r="S6" s="32">
        <f t="shared" si="3"/>
        <v>38.64</v>
      </c>
      <c r="T6" s="32">
        <f t="shared" si="3"/>
        <v>527.48</v>
      </c>
      <c r="U6" s="32">
        <f t="shared" si="3"/>
        <v>2583</v>
      </c>
      <c r="V6" s="32">
        <f t="shared" si="3"/>
        <v>0.7</v>
      </c>
      <c r="W6" s="32">
        <f t="shared" si="3"/>
        <v>3690</v>
      </c>
      <c r="X6" s="33">
        <f>IF(X7="",NA(),X7)</f>
        <v>62.96</v>
      </c>
      <c r="Y6" s="33">
        <f t="shared" ref="Y6:AG6" si="4">IF(Y7="",NA(),Y7)</f>
        <v>78.73</v>
      </c>
      <c r="Z6" s="33">
        <f t="shared" si="4"/>
        <v>69.97</v>
      </c>
      <c r="AA6" s="33">
        <f t="shared" si="4"/>
        <v>90.93</v>
      </c>
      <c r="AB6" s="33">
        <f t="shared" si="4"/>
        <v>92.56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724.34</v>
      </c>
      <c r="BF6" s="33">
        <f t="shared" ref="BF6:BN6" si="7">IF(BF7="",NA(),BF7)</f>
        <v>608.80999999999995</v>
      </c>
      <c r="BG6" s="33">
        <f t="shared" si="7"/>
        <v>621.66</v>
      </c>
      <c r="BH6" s="33">
        <f t="shared" si="7"/>
        <v>687.96</v>
      </c>
      <c r="BI6" s="33">
        <f t="shared" si="7"/>
        <v>540.03</v>
      </c>
      <c r="BJ6" s="33">
        <f t="shared" si="7"/>
        <v>1882.66</v>
      </c>
      <c r="BK6" s="33">
        <f t="shared" si="7"/>
        <v>1749.66</v>
      </c>
      <c r="BL6" s="33">
        <f t="shared" si="7"/>
        <v>1574.53</v>
      </c>
      <c r="BM6" s="33">
        <f t="shared" si="7"/>
        <v>1209.95</v>
      </c>
      <c r="BN6" s="33">
        <f t="shared" si="7"/>
        <v>1136.5</v>
      </c>
      <c r="BO6" s="32" t="str">
        <f>IF(BO7="","",IF(BO7="-","【-】","【"&amp;SUBSTITUTE(TEXT(BO7,"#,##0.00"),"-","△")&amp;"】"))</f>
        <v>【776.35】</v>
      </c>
      <c r="BP6" s="33">
        <f>IF(BP7="",NA(),BP7)</f>
        <v>100</v>
      </c>
      <c r="BQ6" s="33">
        <f t="shared" ref="BQ6:BY6" si="8">IF(BQ7="",NA(),BQ7)</f>
        <v>104.57</v>
      </c>
      <c r="BR6" s="33">
        <f t="shared" si="8"/>
        <v>109.12</v>
      </c>
      <c r="BS6" s="33">
        <f t="shared" si="8"/>
        <v>94.83</v>
      </c>
      <c r="BT6" s="33">
        <f t="shared" si="8"/>
        <v>93.87</v>
      </c>
      <c r="BU6" s="33">
        <f t="shared" si="8"/>
        <v>54.67</v>
      </c>
      <c r="BV6" s="33">
        <f t="shared" si="8"/>
        <v>54.46</v>
      </c>
      <c r="BW6" s="33">
        <f t="shared" si="8"/>
        <v>57.36</v>
      </c>
      <c r="BX6" s="33">
        <f t="shared" si="8"/>
        <v>69.48</v>
      </c>
      <c r="BY6" s="33">
        <f t="shared" si="8"/>
        <v>71.650000000000006</v>
      </c>
      <c r="BZ6" s="32" t="str">
        <f>IF(BZ7="","",IF(BZ7="-","【-】","【"&amp;SUBSTITUTE(TEXT(BZ7,"#,##0.00"),"-","△")&amp;"】"))</f>
        <v>【96.57】</v>
      </c>
      <c r="CA6" s="33">
        <f>IF(CA7="",NA(),CA7)</f>
        <v>176.57</v>
      </c>
      <c r="CB6" s="33">
        <f t="shared" ref="CB6:CJ6" si="9">IF(CB7="",NA(),CB7)</f>
        <v>169.64</v>
      </c>
      <c r="CC6" s="33">
        <f t="shared" si="9"/>
        <v>167.5</v>
      </c>
      <c r="CD6" s="33">
        <f t="shared" si="9"/>
        <v>188.53</v>
      </c>
      <c r="CE6" s="33">
        <f t="shared" si="9"/>
        <v>198.02</v>
      </c>
      <c r="CF6" s="33">
        <f t="shared" si="9"/>
        <v>290.26</v>
      </c>
      <c r="CG6" s="33">
        <f t="shared" si="9"/>
        <v>293.08999999999997</v>
      </c>
      <c r="CH6" s="33">
        <f t="shared" si="9"/>
        <v>279.91000000000003</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96.81</v>
      </c>
      <c r="CX6" s="33">
        <f t="shared" ref="CX6:DF6" si="11">IF(CX7="",NA(),CX7)</f>
        <v>97.2</v>
      </c>
      <c r="CY6" s="33">
        <f t="shared" si="11"/>
        <v>97.16</v>
      </c>
      <c r="CZ6" s="33">
        <f t="shared" si="11"/>
        <v>96.7</v>
      </c>
      <c r="DA6" s="33">
        <f t="shared" si="11"/>
        <v>96.9</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113476</v>
      </c>
      <c r="D7" s="35">
        <v>47</v>
      </c>
      <c r="E7" s="35">
        <v>17</v>
      </c>
      <c r="F7" s="35">
        <v>1</v>
      </c>
      <c r="G7" s="35">
        <v>0</v>
      </c>
      <c r="H7" s="35" t="s">
        <v>96</v>
      </c>
      <c r="I7" s="35" t="s">
        <v>97</v>
      </c>
      <c r="J7" s="35" t="s">
        <v>98</v>
      </c>
      <c r="K7" s="35" t="s">
        <v>99</v>
      </c>
      <c r="L7" s="35" t="s">
        <v>100</v>
      </c>
      <c r="M7" s="36" t="s">
        <v>101</v>
      </c>
      <c r="N7" s="36" t="s">
        <v>102</v>
      </c>
      <c r="O7" s="36">
        <v>12.72</v>
      </c>
      <c r="P7" s="36">
        <v>97.32</v>
      </c>
      <c r="Q7" s="36">
        <v>2106</v>
      </c>
      <c r="R7" s="36">
        <v>20382</v>
      </c>
      <c r="S7" s="36">
        <v>38.64</v>
      </c>
      <c r="T7" s="36">
        <v>527.48</v>
      </c>
      <c r="U7" s="36">
        <v>2583</v>
      </c>
      <c r="V7" s="36">
        <v>0.7</v>
      </c>
      <c r="W7" s="36">
        <v>3690</v>
      </c>
      <c r="X7" s="36">
        <v>62.96</v>
      </c>
      <c r="Y7" s="36">
        <v>78.73</v>
      </c>
      <c r="Z7" s="36">
        <v>69.97</v>
      </c>
      <c r="AA7" s="36">
        <v>90.93</v>
      </c>
      <c r="AB7" s="36">
        <v>92.56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724.34</v>
      </c>
      <c r="BF7" s="36">
        <v>608.80999999999995</v>
      </c>
      <c r="BG7" s="36">
        <v>621.66</v>
      </c>
      <c r="BH7" s="36">
        <v>687.96</v>
      </c>
      <c r="BI7" s="36">
        <v>540.03</v>
      </c>
      <c r="BJ7" s="36">
        <v>1882.66</v>
      </c>
      <c r="BK7" s="36">
        <v>1749.66</v>
      </c>
      <c r="BL7" s="36">
        <v>1574.53</v>
      </c>
      <c r="BM7" s="36">
        <v>1209.95</v>
      </c>
      <c r="BN7" s="36">
        <v>1136.5</v>
      </c>
      <c r="BO7" s="36">
        <v>776.35</v>
      </c>
      <c r="BP7" s="36">
        <v>100</v>
      </c>
      <c r="BQ7" s="36">
        <v>104.57</v>
      </c>
      <c r="BR7" s="36">
        <v>109.12</v>
      </c>
      <c r="BS7" s="36">
        <v>94.83</v>
      </c>
      <c r="BT7" s="36">
        <v>93.87</v>
      </c>
      <c r="BU7" s="36">
        <v>54.67</v>
      </c>
      <c r="BV7" s="36">
        <v>54.46</v>
      </c>
      <c r="BW7" s="36">
        <v>57.36</v>
      </c>
      <c r="BX7" s="36">
        <v>69.48</v>
      </c>
      <c r="BY7" s="36">
        <v>71.650000000000006</v>
      </c>
      <c r="BZ7" s="36">
        <v>96.57</v>
      </c>
      <c r="CA7" s="36">
        <v>176.57</v>
      </c>
      <c r="CB7" s="36">
        <v>169.64</v>
      </c>
      <c r="CC7" s="36">
        <v>167.5</v>
      </c>
      <c r="CD7" s="36">
        <v>188.53</v>
      </c>
      <c r="CE7" s="36">
        <v>198.02</v>
      </c>
      <c r="CF7" s="36">
        <v>290.26</v>
      </c>
      <c r="CG7" s="36">
        <v>293.08999999999997</v>
      </c>
      <c r="CH7" s="36">
        <v>279.91000000000003</v>
      </c>
      <c r="CI7" s="36">
        <v>220.67</v>
      </c>
      <c r="CJ7" s="36">
        <v>217.82</v>
      </c>
      <c r="CK7" s="36">
        <v>142.28</v>
      </c>
      <c r="CL7" s="36" t="s">
        <v>101</v>
      </c>
      <c r="CM7" s="36" t="s">
        <v>101</v>
      </c>
      <c r="CN7" s="36" t="s">
        <v>101</v>
      </c>
      <c r="CO7" s="36" t="s">
        <v>101</v>
      </c>
      <c r="CP7" s="36" t="s">
        <v>101</v>
      </c>
      <c r="CQ7" s="36">
        <v>39.770000000000003</v>
      </c>
      <c r="CR7" s="36">
        <v>38.950000000000003</v>
      </c>
      <c r="CS7" s="36">
        <v>40.07</v>
      </c>
      <c r="CT7" s="36">
        <v>55.81</v>
      </c>
      <c r="CU7" s="36">
        <v>54.44</v>
      </c>
      <c r="CV7" s="36">
        <v>60.35</v>
      </c>
      <c r="CW7" s="36">
        <v>96.81</v>
      </c>
      <c r="CX7" s="36">
        <v>97.2</v>
      </c>
      <c r="CY7" s="36">
        <v>97.16</v>
      </c>
      <c r="CZ7" s="36">
        <v>96.7</v>
      </c>
      <c r="DA7" s="36">
        <v>96.9</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金子啓之</cp:lastModifiedBy>
  <dcterms:created xsi:type="dcterms:W3CDTF">2016-02-03T08:49:55Z</dcterms:created>
  <dcterms:modified xsi:type="dcterms:W3CDTF">2016-02-12T07:54:34Z</dcterms:modified>
  <cp:category/>
</cp:coreProperties>
</file>