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<sst xmlns="http://schemas.openxmlformats.org/spreadsheetml/2006/main" count="226" uniqueCount="111">
  <si>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</si>
  <si>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</si>
  <si>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</si>
  <si>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</si>
  <si>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</si>
  <si>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</si>
  <si>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</si>
  <si>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</si>
  <si>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</si>
  <si>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</si>
  <si>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</si>
  <si>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</si>
  <si>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</si>
  <si>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</si>
  <si>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</si>
  <si>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</si>
  <si>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</si>
  <si>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</si>
  <si>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</si>
  <si>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</si>
  <si>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</si>
  <si>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</si>
  <si>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</si>
  <si>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</si>
  <si>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</si>
  <si>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</si>
  <si>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</si>
  <si>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</si>
  <si>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</si>
  <si>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</si>
  <si>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</si>
  <si>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</si>
  <si>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</si>
  <si>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</si>
  <si>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</si>
  <si>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</si>
  <si>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</si>
  <si>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</si>
  <si>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</si>
  <si>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</si>
  <si>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</si>
  <si>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</si>
  <si>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</si>
  <si>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</si>
  <si>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</si>
  <si>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</si>
  <si>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</si>
  <si>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</si>
  <si>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</si>
  <si>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</si>
  <si>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</si>
  <si>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</si>
  <si>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</si>
  <si>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</si>
  <si>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</si>
  <si>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</si>
  <si>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</si>
  <si>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</si>
  <si>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</si>
  <si>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</si>
  <si>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</si>
  <si>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</si>
  <si>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</si>
  <si>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</si>
  <si>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</si>
  <si>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</si>
  <si>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</si>
  <si>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</si>
  <si>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</si>
  <si>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</si>
  <si>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</si>
  <si>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</si>
  <si>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</si>
  <si>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</si>
  <si>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</si>
  <si>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</si>
  <si>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</si>
  <si>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</si>
  <si>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</si>
  <si>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</si>
  <si>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</si>
  <si>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</si>
  <si>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</si>
  <si>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</si>
  <si>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</si>
  <si>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</si>
  <si>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</si>
  <si>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</si>
  <si>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</si>
  <si>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</si>
  <si>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</si>
  <si>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</si>
  <si>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</si>
  <si>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</si>
  <si>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</si>
  <si>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</si>
  <si>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小川町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</si>
  <si>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</si>
  <si>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</si>
  <si>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</si>
  <si>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</si>
  <si>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</si>
  <si>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</si>
  <si>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</si>
  <si>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</si>
  <si>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</si>
  <si>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</si>
  <si>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</si>
  <si>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管渠改善率における全国平均値0.17％が示すように、全国的にも老朽化対策が進んでいないことが伺える。
　当町においても、管渠の老朽化対策より公共下水道未普及区域の解消に力を入れている状況である。
　今後、未普及区域の解消が図られるにつれ、徐々に老朽化対策の割合も増加していくものと考える。</t>
    <rPh sb="1" eb="3">
      <t>カンキョ</t>
    </rPh>
    <rPh sb="3" eb="5">
      <t>カイゼン</t>
    </rPh>
    <rPh sb="5" eb="6">
      <t>リツ</t>
    </rPh>
    <rPh sb="21" eb="22">
      <t>シメ</t>
    </rPh>
    <rPh sb="27" eb="30">
      <t>ゼンコクテキ</t>
    </rPh>
    <rPh sb="32" eb="35">
      <t>ロウキュウカ</t>
    </rPh>
    <rPh sb="35" eb="37">
      <t>タイサク</t>
    </rPh>
    <rPh sb="38" eb="39">
      <t>スス</t>
    </rPh>
    <rPh sb="47" eb="48">
      <t>ウカガ</t>
    </rPh>
    <rPh sb="53" eb="55">
      <t>トウチョウ</t>
    </rPh>
    <rPh sb="61" eb="63">
      <t>カンキョ</t>
    </rPh>
    <rPh sb="64" eb="67">
      <t>ロウキュウカ</t>
    </rPh>
    <rPh sb="67" eb="69">
      <t>タイサク</t>
    </rPh>
    <rPh sb="71" eb="73">
      <t>コウキョウ</t>
    </rPh>
    <rPh sb="73" eb="76">
      <t>ゲスイドウ</t>
    </rPh>
    <rPh sb="76" eb="79">
      <t>ミフキュウ</t>
    </rPh>
    <rPh sb="79" eb="81">
      <t>クイキ</t>
    </rPh>
    <rPh sb="82" eb="84">
      <t>カイショウ</t>
    </rPh>
    <rPh sb="85" eb="86">
      <t>チカラ</t>
    </rPh>
    <rPh sb="87" eb="88">
      <t>イ</t>
    </rPh>
    <rPh sb="92" eb="94">
      <t>ジョウキョウ</t>
    </rPh>
    <rPh sb="100" eb="102">
      <t>コンゴ</t>
    </rPh>
    <rPh sb="103" eb="106">
      <t>ミフキュウ</t>
    </rPh>
    <rPh sb="106" eb="108">
      <t>クイキ</t>
    </rPh>
    <rPh sb="109" eb="111">
      <t>カイショウ</t>
    </rPh>
    <rPh sb="112" eb="113">
      <t>ハカ</t>
    </rPh>
    <rPh sb="120" eb="122">
      <t>ジョジョ</t>
    </rPh>
    <rPh sb="123" eb="126">
      <t>ロウキュウカ</t>
    </rPh>
    <rPh sb="126" eb="128">
      <t>タイサク</t>
    </rPh>
    <rPh sb="129" eb="131">
      <t>ワリアイ</t>
    </rPh>
    <rPh sb="132" eb="134">
      <t>ゾウカ</t>
    </rPh>
    <rPh sb="141" eb="142">
      <t>カンガ</t>
    </rPh>
    <phoneticPr fontId="4"/>
  </si>
  <si>
    <t>　類似団体平均及び全国平均と比較すると、水洗化率を除けば良い数値であるといえる。
　しかしながら、当町の下水道整備計画では、今後町の中心地から徐々に人口密度の低い地区へ移行していくことになり、収益的収支比率は低下していくものと予想される。
　そのため、有収水量の増加を図るため、接続率向上の取組は不可欠である。
　企業会計への移行後は、町全体の汚水処理計画（公共下水道区域、農業集落排水区域、合併浄化槽区域）を総合的に見直すことも必要になると思われる。</t>
    <rPh sb="1" eb="3">
      <t>ルイジ</t>
    </rPh>
    <rPh sb="3" eb="5">
      <t>ダンタイ</t>
    </rPh>
    <rPh sb="5" eb="7">
      <t>ヘイキン</t>
    </rPh>
    <rPh sb="7" eb="8">
      <t>オヨ</t>
    </rPh>
    <rPh sb="9" eb="11">
      <t>ゼンコク</t>
    </rPh>
    <rPh sb="11" eb="13">
      <t>ヘイキン</t>
    </rPh>
    <rPh sb="14" eb="16">
      <t>ヒカク</t>
    </rPh>
    <rPh sb="20" eb="23">
      <t>スイセンカ</t>
    </rPh>
    <rPh sb="23" eb="24">
      <t>リツ</t>
    </rPh>
    <rPh sb="25" eb="26">
      <t>ノゾ</t>
    </rPh>
    <rPh sb="28" eb="29">
      <t>ヨ</t>
    </rPh>
    <rPh sb="30" eb="32">
      <t>スウチ</t>
    </rPh>
    <rPh sb="49" eb="51">
      <t>トウチョウ</t>
    </rPh>
    <rPh sb="52" eb="55">
      <t>ゲスイドウ</t>
    </rPh>
    <rPh sb="55" eb="57">
      <t>セイビ</t>
    </rPh>
    <rPh sb="57" eb="59">
      <t>ケイカク</t>
    </rPh>
    <rPh sb="62" eb="64">
      <t>コンゴ</t>
    </rPh>
    <rPh sb="64" eb="65">
      <t>マチ</t>
    </rPh>
    <rPh sb="66" eb="69">
      <t>チュウシンチ</t>
    </rPh>
    <rPh sb="71" eb="73">
      <t>ジョジョ</t>
    </rPh>
    <rPh sb="74" eb="76">
      <t>ジンコウ</t>
    </rPh>
    <rPh sb="76" eb="78">
      <t>ミツド</t>
    </rPh>
    <rPh sb="79" eb="80">
      <t>ヒク</t>
    </rPh>
    <rPh sb="81" eb="83">
      <t>チク</t>
    </rPh>
    <rPh sb="84" eb="86">
      <t>イコウ</t>
    </rPh>
    <rPh sb="96" eb="99">
      <t>シュウエキテキ</t>
    </rPh>
    <rPh sb="99" eb="101">
      <t>シュウシ</t>
    </rPh>
    <rPh sb="101" eb="103">
      <t>ヒリツ</t>
    </rPh>
    <rPh sb="104" eb="106">
      <t>テイカ</t>
    </rPh>
    <rPh sb="113" eb="115">
      <t>ヨソウ</t>
    </rPh>
    <rPh sb="139" eb="141">
      <t>セツゾク</t>
    </rPh>
    <rPh sb="141" eb="142">
      <t>リツ</t>
    </rPh>
    <rPh sb="142" eb="144">
      <t>コウジョウ</t>
    </rPh>
    <rPh sb="145" eb="147">
      <t>トリクミ</t>
    </rPh>
    <rPh sb="148" eb="151">
      <t>フカケツ</t>
    </rPh>
    <rPh sb="157" eb="159">
      <t>キギョウ</t>
    </rPh>
    <rPh sb="159" eb="161">
      <t>カイケイ</t>
    </rPh>
    <rPh sb="163" eb="165">
      <t>イコウ</t>
    </rPh>
    <rPh sb="165" eb="166">
      <t>ゴ</t>
    </rPh>
    <rPh sb="168" eb="169">
      <t>マチ</t>
    </rPh>
    <rPh sb="169" eb="171">
      <t>ゼンタイ</t>
    </rPh>
    <rPh sb="172" eb="174">
      <t>オスイ</t>
    </rPh>
    <rPh sb="174" eb="176">
      <t>ショリ</t>
    </rPh>
    <rPh sb="176" eb="178">
      <t>ケイカク</t>
    </rPh>
    <rPh sb="179" eb="181">
      <t>コウキョウ</t>
    </rPh>
    <rPh sb="181" eb="184">
      <t>ゲスイドウ</t>
    </rPh>
    <rPh sb="184" eb="186">
      <t>クイキ</t>
    </rPh>
    <rPh sb="187" eb="193">
      <t>ノ</t>
    </rPh>
    <rPh sb="193" eb="195">
      <t>クイキ</t>
    </rPh>
    <rPh sb="196" eb="198">
      <t>ガッペイ</t>
    </rPh>
    <rPh sb="198" eb="201">
      <t>ジョウカソウ</t>
    </rPh>
    <rPh sb="201" eb="203">
      <t>クイキ</t>
    </rPh>
    <rPh sb="205" eb="208">
      <t>ソウゴウテキ</t>
    </rPh>
    <rPh sb="209" eb="211">
      <t>ミナオ</t>
    </rPh>
    <rPh sb="215" eb="217">
      <t>ヒツヨウ</t>
    </rPh>
    <rPh sb="221" eb="222">
      <t>オモ</t>
    </rPh>
    <phoneticPr fontId="4"/>
  </si>
  <si>
    <t>●収益的収支比率
　県内の類似町村と比較すると高めの数値を示しているものの、100％未満の赤字収支となっているため、経営改善に向けた取組が必要である。
●企業債残高対事業規模比率
　類似団体平均及び全国平均と比較して、事業債残高の規模は低めの数値となっており、全体的な経営状況を勘案すると適切な投資規模であると考えられる。
●経費回収率
　類似団体平均と比較して高めの数値を示しているものの100％を下回ることが多く、汚水処理に係る費用を使用料で賄えていないため、適正な使用料収入の確保が必要と考えられる。
●汚水処理原価
　類似団体平均より低コストであり、ほぼ全国平均と同様の数値である。今後も接続率向上の取組を継続的に実施し、有収水量の増加を図ることが重要である。
●施設利用率
　流域下水道のため、当町における処理施設は無い。
●水洗化率
　近年では、類似団体平均及び全国平均より低い数値となっており、水質保全の観点からも、使用料収入の増加を図るため水洗化率向上の取組が必要である。</t>
    <rPh sb="1" eb="4">
      <t>シュウエキテキ</t>
    </rPh>
    <rPh sb="4" eb="6">
      <t>シュウシ</t>
    </rPh>
    <rPh sb="6" eb="8">
      <t>ヒリツ</t>
    </rPh>
    <rPh sb="10" eb="12">
      <t>ケンナイ</t>
    </rPh>
    <rPh sb="13" eb="15">
      <t>ルイジ</t>
    </rPh>
    <rPh sb="15" eb="17">
      <t>チョウソン</t>
    </rPh>
    <rPh sb="18" eb="20">
      <t>ヒカク</t>
    </rPh>
    <rPh sb="23" eb="24">
      <t>タカ</t>
    </rPh>
    <rPh sb="26" eb="28">
      <t>スウチ</t>
    </rPh>
    <rPh sb="29" eb="30">
      <t>シメ</t>
    </rPh>
    <rPh sb="42" eb="44">
      <t>ミマン</t>
    </rPh>
    <rPh sb="45" eb="47">
      <t>アカジ</t>
    </rPh>
    <rPh sb="47" eb="49">
      <t>シュウシ</t>
    </rPh>
    <rPh sb="58" eb="60">
      <t>ケイエイ</t>
    </rPh>
    <rPh sb="60" eb="62">
      <t>カイゼン</t>
    </rPh>
    <rPh sb="63" eb="64">
      <t>ム</t>
    </rPh>
    <rPh sb="66" eb="67">
      <t>ト</t>
    </rPh>
    <rPh sb="67" eb="68">
      <t>ク</t>
    </rPh>
    <rPh sb="69" eb="71">
      <t>ヒツヨウ</t>
    </rPh>
    <rPh sb="77" eb="79">
      <t>キギョウ</t>
    </rPh>
    <rPh sb="79" eb="80">
      <t>サイ</t>
    </rPh>
    <rPh sb="80" eb="82">
      <t>ザンダカ</t>
    </rPh>
    <rPh sb="82" eb="83">
      <t>タイ</t>
    </rPh>
    <rPh sb="83" eb="85">
      <t>ジギョウ</t>
    </rPh>
    <rPh sb="85" eb="87">
      <t>キボ</t>
    </rPh>
    <rPh sb="87" eb="89">
      <t>ヒリツ</t>
    </rPh>
    <rPh sb="91" eb="93">
      <t>ルイジ</t>
    </rPh>
    <rPh sb="93" eb="95">
      <t>ダンタイ</t>
    </rPh>
    <rPh sb="95" eb="97">
      <t>ヘイキン</t>
    </rPh>
    <rPh sb="97" eb="98">
      <t>オヨ</t>
    </rPh>
    <rPh sb="99" eb="101">
      <t>ゼンコク</t>
    </rPh>
    <rPh sb="101" eb="103">
      <t>ヘイキン</t>
    </rPh>
    <rPh sb="104" eb="106">
      <t>ヒカク</t>
    </rPh>
    <rPh sb="109" eb="111">
      <t>ジギョウ</t>
    </rPh>
    <rPh sb="111" eb="112">
      <t>サイ</t>
    </rPh>
    <rPh sb="112" eb="114">
      <t>ザンダカ</t>
    </rPh>
    <rPh sb="115" eb="117">
      <t>キボ</t>
    </rPh>
    <rPh sb="118" eb="119">
      <t>ヒク</t>
    </rPh>
    <rPh sb="121" eb="123">
      <t>スウチ</t>
    </rPh>
    <rPh sb="130" eb="133">
      <t>ゼンタイテキ</t>
    </rPh>
    <rPh sb="134" eb="136">
      <t>ケイエイ</t>
    </rPh>
    <rPh sb="136" eb="138">
      <t>ジョウキョウ</t>
    </rPh>
    <rPh sb="139" eb="141">
      <t>カンアン</t>
    </rPh>
    <rPh sb="144" eb="146">
      <t>テキセツ</t>
    </rPh>
    <rPh sb="147" eb="149">
      <t>トウシ</t>
    </rPh>
    <rPh sb="149" eb="151">
      <t>キボ</t>
    </rPh>
    <rPh sb="155" eb="156">
      <t>カンガ</t>
    </rPh>
    <rPh sb="163" eb="165">
      <t>ケイヒ</t>
    </rPh>
    <rPh sb="165" eb="167">
      <t>カイシュウ</t>
    </rPh>
    <rPh sb="167" eb="168">
      <t>リツ</t>
    </rPh>
    <rPh sb="170" eb="172">
      <t>ルイジ</t>
    </rPh>
    <rPh sb="172" eb="174">
      <t>ダンタイ</t>
    </rPh>
    <rPh sb="174" eb="176">
      <t>ヘイキン</t>
    </rPh>
    <rPh sb="181" eb="182">
      <t>タカ</t>
    </rPh>
    <rPh sb="184" eb="186">
      <t>スウチ</t>
    </rPh>
    <rPh sb="187" eb="188">
      <t>シメ</t>
    </rPh>
    <rPh sb="200" eb="202">
      <t>シタマワ</t>
    </rPh>
    <rPh sb="206" eb="207">
      <t>オオ</t>
    </rPh>
    <rPh sb="209" eb="211">
      <t>オスイ</t>
    </rPh>
    <rPh sb="211" eb="213">
      <t>ショリ</t>
    </rPh>
    <rPh sb="214" eb="215">
      <t>カカ</t>
    </rPh>
    <rPh sb="216" eb="218">
      <t>ヒヨウ</t>
    </rPh>
    <rPh sb="219" eb="222">
      <t>シヨウリョウ</t>
    </rPh>
    <rPh sb="223" eb="224">
      <t>マカナ</t>
    </rPh>
    <rPh sb="232" eb="234">
      <t>テキセイ</t>
    </rPh>
    <rPh sb="235" eb="238">
      <t>シヨウリョウ</t>
    </rPh>
    <rPh sb="238" eb="240">
      <t>シュウニュウ</t>
    </rPh>
    <rPh sb="241" eb="243">
      <t>カクホ</t>
    </rPh>
    <rPh sb="244" eb="246">
      <t>ヒツヨウ</t>
    </rPh>
    <rPh sb="247" eb="248">
      <t>カンガ</t>
    </rPh>
    <rPh sb="255" eb="257">
      <t>オスイ</t>
    </rPh>
    <rPh sb="257" eb="259">
      <t>ショリ</t>
    </rPh>
    <rPh sb="259" eb="261">
      <t>ゲンカ</t>
    </rPh>
    <rPh sb="263" eb="265">
      <t>ルイジ</t>
    </rPh>
    <rPh sb="265" eb="267">
      <t>ダンタイ</t>
    </rPh>
    <rPh sb="267" eb="269">
      <t>ヘイキン</t>
    </rPh>
    <rPh sb="271" eb="272">
      <t>テイ</t>
    </rPh>
    <rPh sb="281" eb="283">
      <t>ゼンコク</t>
    </rPh>
    <rPh sb="283" eb="285">
      <t>ヘイキン</t>
    </rPh>
    <rPh sb="286" eb="288">
      <t>ドウヨウ</t>
    </rPh>
    <rPh sb="289" eb="291">
      <t>スウチ</t>
    </rPh>
    <rPh sb="295" eb="297">
      <t>コンゴ</t>
    </rPh>
    <rPh sb="298" eb="300">
      <t>セツゾク</t>
    </rPh>
    <rPh sb="300" eb="301">
      <t>リツ</t>
    </rPh>
    <rPh sb="301" eb="303">
      <t>コウジョウ</t>
    </rPh>
    <rPh sb="304" eb="306">
      <t>トリクミ</t>
    </rPh>
    <rPh sb="307" eb="309">
      <t>ケイゾク</t>
    </rPh>
    <rPh sb="309" eb="310">
      <t>テキ</t>
    </rPh>
    <rPh sb="311" eb="313">
      <t>ジッシ</t>
    </rPh>
    <rPh sb="315" eb="317">
      <t>ユウシュウ</t>
    </rPh>
    <rPh sb="317" eb="319">
      <t>スイリョウ</t>
    </rPh>
    <rPh sb="320" eb="322">
      <t>ゾウカ</t>
    </rPh>
    <rPh sb="323" eb="324">
      <t>ハカ</t>
    </rPh>
    <rPh sb="328" eb="330">
      <t>ジュウヨウ</t>
    </rPh>
    <rPh sb="336" eb="338">
      <t>シセツ</t>
    </rPh>
    <rPh sb="338" eb="340">
      <t>リヨウ</t>
    </rPh>
    <rPh sb="340" eb="341">
      <t>リツ</t>
    </rPh>
    <rPh sb="343" eb="345">
      <t>リュウイキ</t>
    </rPh>
    <rPh sb="345" eb="348">
      <t>ゲスイドウ</t>
    </rPh>
    <rPh sb="352" eb="354">
      <t>トウチョウ</t>
    </rPh>
    <rPh sb="358" eb="360">
      <t>ショリ</t>
    </rPh>
    <rPh sb="360" eb="362">
      <t>シセツ</t>
    </rPh>
    <rPh sb="363" eb="364">
      <t>ナ</t>
    </rPh>
    <rPh sb="368" eb="371">
      <t>スイセンカ</t>
    </rPh>
    <rPh sb="371" eb="372">
      <t>リツ</t>
    </rPh>
    <rPh sb="385" eb="386">
      <t>オヨ</t>
    </rPh>
    <rPh sb="387" eb="389">
      <t>ゼンコク</t>
    </rPh>
    <rPh sb="389" eb="391">
      <t>ヘイキン</t>
    </rPh>
    <rPh sb="393" eb="394">
      <t>ヒク</t>
    </rPh>
    <rPh sb="395" eb="397">
      <t>スウチ</t>
    </rPh>
    <rPh sb="404" eb="406">
      <t>スイシツ</t>
    </rPh>
    <rPh sb="406" eb="408">
      <t>ホゼン</t>
    </rPh>
    <rPh sb="409" eb="411">
      <t>カンテン</t>
    </rPh>
    <rPh sb="415" eb="418">
      <t>シヨウリョウ</t>
    </rPh>
    <rPh sb="418" eb="420">
      <t>シュウニュウ</t>
    </rPh>
    <rPh sb="421" eb="423">
      <t>ゾウカ</t>
    </rPh>
    <rPh sb="424" eb="425">
      <t>ハカ</t>
    </rPh>
    <rPh sb="428" eb="431">
      <t>スイセンカ</t>
    </rPh>
    <rPh sb="431" eb="432">
      <t>リツ</t>
    </rPh>
    <rPh sb="432" eb="434">
      <t>コウジョウ</t>
    </rPh>
    <rPh sb="435" eb="437">
      <t>トリクミ</t>
    </rPh>
    <rPh sb="438" eb="4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</si>
</sst>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973888"/>
        <c:axId val="1034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7.0000000000000007E-2</c:v>
                </c:pt>
                <c:pt idx="4">
                  <c:v>0.04</c:v>
                </c:pt>
              </c:numCache>
            </c:numRef>
          </c:val>
          <c:smooth val="0"/>
        </c:ser>
        <c:dLbls>
          <c:showLegendKey val="0"/>
          <c:showVal val="0"/>
          <c:showCatName val="0"/>
          <c:showSerName val="0"/>
          <c:showPercent val="0"/>
          <c:showBubbleSize val="0"/>
        </c:dLbls>
        <c:marker val="1"/>
        <c:smooth val="0"/>
        <c:axId val="91973888"/>
        <c:axId val="103412864"/>
      </c:lineChart>
      <c:dateAx>
        <c:axId val="91973888"/>
        <c:scaling>
          <c:orientation val="minMax"/>
        </c:scaling>
        <c:delete val="1"/>
        <c:axPos val="b"/>
        <c:numFmt formatCode="ge" sourceLinked="1"/>
        <c:majorTickMark val="none"/>
        <c:minorTickMark val="none"/>
        <c:tickLblPos val="none"/>
        <c:crossAx val="103412864"/>
        <c:crosses val="autoZero"/>
        <c:auto val="1"/>
        <c:lblOffset val="100"/>
        <c:baseTimeUnit val="years"/>
      </c:dateAx>
      <c:valAx>
        <c:axId val="1034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28320"/>
        <c:axId val="1042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55.81</c:v>
                </c:pt>
                <c:pt idx="4">
                  <c:v>54.44</c:v>
                </c:pt>
              </c:numCache>
            </c:numRef>
          </c:val>
          <c:smooth val="0"/>
        </c:ser>
        <c:dLbls>
          <c:showLegendKey val="0"/>
          <c:showVal val="0"/>
          <c:showCatName val="0"/>
          <c:showSerName val="0"/>
          <c:showPercent val="0"/>
          <c:showBubbleSize val="0"/>
        </c:dLbls>
        <c:marker val="1"/>
        <c:smooth val="0"/>
        <c:axId val="103528320"/>
        <c:axId val="104275968"/>
      </c:lineChart>
      <c:dateAx>
        <c:axId val="103528320"/>
        <c:scaling>
          <c:orientation val="minMax"/>
        </c:scaling>
        <c:delete val="1"/>
        <c:axPos val="b"/>
        <c:numFmt formatCode="ge" sourceLinked="1"/>
        <c:majorTickMark val="none"/>
        <c:minorTickMark val="none"/>
        <c:tickLblPos val="none"/>
        <c:crossAx val="104275968"/>
        <c:crosses val="autoZero"/>
        <c:auto val="1"/>
        <c:lblOffset val="100"/>
        <c:baseTimeUnit val="years"/>
      </c:dateAx>
      <c:valAx>
        <c:axId val="1042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79.099999999999994</c:v>
                </c:pt>
                <c:pt idx="1">
                  <c:v>78.87</c:v>
                </c:pt>
                <c:pt idx="2">
                  <c:v>79.760000000000005</c:v>
                </c:pt>
                <c:pt idx="3">
                  <c:v>80.14</c:v>
                </c:pt>
                <c:pt idx="4">
                  <c:v>81.540000000000006</c:v>
                </c:pt>
              </c:numCache>
            </c:numRef>
          </c:val>
        </c:ser>
        <c:dLbls>
          <c:showLegendKey val="0"/>
          <c:showVal val="0"/>
          <c:showCatName val="0"/>
          <c:showSerName val="0"/>
          <c:showPercent val="0"/>
          <c:showBubbleSize val="0"/>
        </c:dLbls>
        <c:gapWidth val="150"/>
        <c:axId val="104396288"/>
        <c:axId val="1043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84.41</c:v>
                </c:pt>
                <c:pt idx="4">
                  <c:v>84.2</c:v>
                </c:pt>
              </c:numCache>
            </c:numRef>
          </c:val>
          <c:smooth val="0"/>
        </c:ser>
        <c:dLbls>
          <c:showLegendKey val="0"/>
          <c:showVal val="0"/>
          <c:showCatName val="0"/>
          <c:showSerName val="0"/>
          <c:showPercent val="0"/>
          <c:showBubbleSize val="0"/>
        </c:dLbls>
        <c:marker val="1"/>
        <c:smooth val="0"/>
        <c:axId val="104396288"/>
        <c:axId val="104398208"/>
      </c:lineChart>
      <c:dateAx>
        <c:axId val="104396288"/>
        <c:scaling>
          <c:orientation val="minMax"/>
        </c:scaling>
        <c:delete val="1"/>
        <c:axPos val="b"/>
        <c:numFmt formatCode="ge" sourceLinked="1"/>
        <c:majorTickMark val="none"/>
        <c:minorTickMark val="none"/>
        <c:tickLblPos val="none"/>
        <c:crossAx val="104398208"/>
        <c:crosses val="autoZero"/>
        <c:auto val="1"/>
        <c:lblOffset val="100"/>
        <c:baseTimeUnit val="years"/>
      </c:dateAx>
      <c:valAx>
        <c:axId val="1043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87.33</c:v>
                </c:pt>
                <c:pt idx="1">
                  <c:v>85.54</c:v>
                </c:pt>
                <c:pt idx="2">
                  <c:v>85.06</c:v>
                </c:pt>
                <c:pt idx="3">
                  <c:v>86.24</c:v>
                </c:pt>
                <c:pt idx="4">
                  <c:v>90.43</c:v>
                </c:pt>
              </c:numCache>
            </c:numRef>
          </c:val>
        </c:ser>
        <c:dLbls>
          <c:showLegendKey val="0"/>
          <c:showVal val="0"/>
          <c:showCatName val="0"/>
          <c:showSerName val="0"/>
          <c:showPercent val="0"/>
          <c:showBubbleSize val="0"/>
        </c:dLbls>
        <c:gapWidth val="150"/>
        <c:axId val="128616704"/>
        <c:axId val="1319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616704"/>
        <c:axId val="131991808"/>
      </c:lineChart>
      <c:dateAx>
        <c:axId val="128616704"/>
        <c:scaling>
          <c:orientation val="minMax"/>
        </c:scaling>
        <c:delete val="1"/>
        <c:axPos val="b"/>
        <c:numFmt formatCode="ge" sourceLinked="1"/>
        <c:majorTickMark val="none"/>
        <c:minorTickMark val="none"/>
        <c:tickLblPos val="none"/>
        <c:crossAx val="131991808"/>
        <c:crosses val="autoZero"/>
        <c:auto val="1"/>
        <c:lblOffset val="100"/>
        <c:baseTimeUnit val="years"/>
      </c:dateAx>
      <c:valAx>
        <c:axId val="1319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698304"/>
        <c:axId val="697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698304"/>
        <c:axId val="69700224"/>
      </c:lineChart>
      <c:dateAx>
        <c:axId val="69698304"/>
        <c:scaling>
          <c:orientation val="minMax"/>
        </c:scaling>
        <c:delete val="1"/>
        <c:axPos val="b"/>
        <c:numFmt formatCode="ge" sourceLinked="1"/>
        <c:majorTickMark val="none"/>
        <c:minorTickMark val="none"/>
        <c:tickLblPos val="none"/>
        <c:crossAx val="69700224"/>
        <c:crosses val="autoZero"/>
        <c:auto val="1"/>
        <c:lblOffset val="100"/>
        <c:baseTimeUnit val="years"/>
      </c:dateAx>
      <c:valAx>
        <c:axId val="697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651712"/>
        <c:axId val="716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651712"/>
        <c:axId val="71653632"/>
      </c:lineChart>
      <c:dateAx>
        <c:axId val="71651712"/>
        <c:scaling>
          <c:orientation val="minMax"/>
        </c:scaling>
        <c:delete val="1"/>
        <c:axPos val="b"/>
        <c:numFmt formatCode="ge" sourceLinked="1"/>
        <c:majorTickMark val="none"/>
        <c:minorTickMark val="none"/>
        <c:tickLblPos val="none"/>
        <c:crossAx val="71653632"/>
        <c:crosses val="autoZero"/>
        <c:auto val="1"/>
        <c:lblOffset val="100"/>
        <c:baseTimeUnit val="years"/>
      </c:dateAx>
      <c:valAx>
        <c:axId val="716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669632"/>
        <c:axId val="818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669632"/>
        <c:axId val="81858560"/>
      </c:lineChart>
      <c:dateAx>
        <c:axId val="71669632"/>
        <c:scaling>
          <c:orientation val="minMax"/>
        </c:scaling>
        <c:delete val="1"/>
        <c:axPos val="b"/>
        <c:numFmt formatCode="ge" sourceLinked="1"/>
        <c:majorTickMark val="none"/>
        <c:minorTickMark val="none"/>
        <c:tickLblPos val="none"/>
        <c:crossAx val="81858560"/>
        <c:crosses val="autoZero"/>
        <c:auto val="1"/>
        <c:lblOffset val="100"/>
        <c:baseTimeUnit val="years"/>
      </c:dateAx>
      <c:valAx>
        <c:axId val="818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6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25408"/>
        <c:axId val="910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25408"/>
        <c:axId val="91027328"/>
      </c:lineChart>
      <c:dateAx>
        <c:axId val="91025408"/>
        <c:scaling>
          <c:orientation val="minMax"/>
        </c:scaling>
        <c:delete val="1"/>
        <c:axPos val="b"/>
        <c:numFmt formatCode="ge" sourceLinked="1"/>
        <c:majorTickMark val="none"/>
        <c:minorTickMark val="none"/>
        <c:tickLblPos val="none"/>
        <c:crossAx val="91027328"/>
        <c:crosses val="autoZero"/>
        <c:auto val="1"/>
        <c:lblOffset val="100"/>
        <c:baseTimeUnit val="years"/>
      </c:dateAx>
      <c:valAx>
        <c:axId val="910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516.88</c:v>
                </c:pt>
                <c:pt idx="1">
                  <c:v>436.15</c:v>
                </c:pt>
                <c:pt idx="2">
                  <c:v>526.45000000000005</c:v>
                </c:pt>
                <c:pt idx="3">
                  <c:v>440.48</c:v>
                </c:pt>
                <c:pt idx="4">
                  <c:v>412.09</c:v>
                </c:pt>
              </c:numCache>
            </c:numRef>
          </c:val>
        </c:ser>
        <c:dLbls>
          <c:showLegendKey val="0"/>
          <c:showVal val="0"/>
          <c:showCatName val="0"/>
          <c:showSerName val="0"/>
          <c:showPercent val="0"/>
          <c:showBubbleSize val="0"/>
        </c:dLbls>
        <c:gapWidth val="150"/>
        <c:axId val="91958656"/>
        <c:axId val="919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1209.95</c:v>
                </c:pt>
                <c:pt idx="4">
                  <c:v>1136.5</c:v>
                </c:pt>
              </c:numCache>
            </c:numRef>
          </c:val>
          <c:smooth val="0"/>
        </c:ser>
        <c:dLbls>
          <c:showLegendKey val="0"/>
          <c:showVal val="0"/>
          <c:showCatName val="0"/>
          <c:showSerName val="0"/>
          <c:showPercent val="0"/>
          <c:showBubbleSize val="0"/>
        </c:dLbls>
        <c:marker val="1"/>
        <c:smooth val="0"/>
        <c:axId val="91958656"/>
        <c:axId val="91964928"/>
      </c:lineChart>
      <c:dateAx>
        <c:axId val="91958656"/>
        <c:scaling>
          <c:orientation val="minMax"/>
        </c:scaling>
        <c:delete val="1"/>
        <c:axPos val="b"/>
        <c:numFmt formatCode="ge" sourceLinked="1"/>
        <c:majorTickMark val="none"/>
        <c:minorTickMark val="none"/>
        <c:tickLblPos val="none"/>
        <c:crossAx val="91964928"/>
        <c:crosses val="autoZero"/>
        <c:auto val="1"/>
        <c:lblOffset val="100"/>
        <c:baseTimeUnit val="years"/>
      </c:dateAx>
      <c:valAx>
        <c:axId val="919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95.83</c:v>
                </c:pt>
                <c:pt idx="1">
                  <c:v>95.63</c:v>
                </c:pt>
                <c:pt idx="2">
                  <c:v>89.22</c:v>
                </c:pt>
                <c:pt idx="3">
                  <c:v>96.71</c:v>
                </c:pt>
                <c:pt idx="4">
                  <c:v>100.41</c:v>
                </c:pt>
              </c:numCache>
            </c:numRef>
          </c:val>
        </c:ser>
        <c:dLbls>
          <c:showLegendKey val="0"/>
          <c:showVal val="0"/>
          <c:showCatName val="0"/>
          <c:showSerName val="0"/>
          <c:showPercent val="0"/>
          <c:showBubbleSize val="0"/>
        </c:dLbls>
        <c:gapWidth val="150"/>
        <c:axId val="103373440"/>
        <c:axId val="1033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69.48</c:v>
                </c:pt>
                <c:pt idx="4">
                  <c:v>71.650000000000006</c:v>
                </c:pt>
              </c:numCache>
            </c:numRef>
          </c:val>
          <c:smooth val="0"/>
        </c:ser>
        <c:dLbls>
          <c:showLegendKey val="0"/>
          <c:showVal val="0"/>
          <c:showCatName val="0"/>
          <c:showSerName val="0"/>
          <c:showPercent val="0"/>
          <c:showBubbleSize val="0"/>
        </c:dLbls>
        <c:marker val="1"/>
        <c:smooth val="0"/>
        <c:axId val="103373440"/>
        <c:axId val="103375616"/>
      </c:lineChart>
      <c:dateAx>
        <c:axId val="103373440"/>
        <c:scaling>
          <c:orientation val="minMax"/>
        </c:scaling>
        <c:delete val="1"/>
        <c:axPos val="b"/>
        <c:numFmt formatCode="ge" sourceLinked="1"/>
        <c:majorTickMark val="none"/>
        <c:minorTickMark val="none"/>
        <c:tickLblPos val="none"/>
        <c:crossAx val="103375616"/>
        <c:crosses val="autoZero"/>
        <c:auto val="1"/>
        <c:lblOffset val="100"/>
        <c:baseTimeUnit val="years"/>
      </c:dateAx>
      <c:valAx>
        <c:axId val="1033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03397632"/>
        <c:axId val="1034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220.67</c:v>
                </c:pt>
                <c:pt idx="4">
                  <c:v>217.82</c:v>
                </c:pt>
              </c:numCache>
            </c:numRef>
          </c:val>
          <c:smooth val="0"/>
        </c:ser>
        <c:dLbls>
          <c:showLegendKey val="0"/>
          <c:showVal val="0"/>
          <c:showCatName val="0"/>
          <c:showSerName val="0"/>
          <c:showPercent val="0"/>
          <c:showBubbleSize val="0"/>
        </c:dLbls>
        <c:marker val="1"/>
        <c:smooth val="0"/>
        <c:axId val="103397632"/>
        <c:axId val="103403904"/>
      </c:lineChart>
      <c:dateAx>
        <c:axId val="103397632"/>
        <c:scaling>
          <c:orientation val="minMax"/>
        </c:scaling>
        <c:delete val="1"/>
        <c:axPos val="b"/>
        <c:numFmt formatCode="ge" sourceLinked="1"/>
        <c:majorTickMark val="none"/>
        <c:minorTickMark val="none"/>
        <c:tickLblPos val="none"/>
        <c:crossAx val="103403904"/>
        <c:crosses val="autoZero"/>
        <c:auto val="1"/>
        <c:lblOffset val="100"/>
        <c:baseTimeUnit val="years"/>
      </c:dateAx>
      <c:valAx>
        <c:axId val="1034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小川町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32218</v>
      </c>
      <c r="AM8" s="47"/>
      <c r="AN8" s="47"/>
      <c r="AO8" s="47"/>
      <c r="AP8" s="47"/>
      <c r="AQ8" s="47"/>
      <c r="AR8" s="47"/>
      <c r="AS8" s="47"/>
      <c r="AT8" s="43">
        <f>データ!S6</f>
        <v>60.36</v>
      </c>
      <c r="AU8" s="43"/>
      <c r="AV8" s="43"/>
      <c r="AW8" s="43"/>
      <c r="AX8" s="43"/>
      <c r="AY8" s="43"/>
      <c r="AZ8" s="43"/>
      <c r="BA8" s="43"/>
      <c r="BB8" s="43">
        <f>データ!T6</f>
        <v>533.76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47.47</v>
      </c>
      <c r="Q10" s="43"/>
      <c r="R10" s="43"/>
      <c r="S10" s="43"/>
      <c r="T10" s="43"/>
      <c r="U10" s="43"/>
      <c r="V10" s="43"/>
      <c r="W10" s="43">
        <f>データ!P6</f>
        <v>90.69</v>
      </c>
      <c r="X10" s="43"/>
      <c r="Y10" s="43"/>
      <c r="Z10" s="43"/>
      <c r="AA10" s="43"/>
      <c r="AB10" s="43"/>
      <c r="AC10" s="43"/>
      <c r="AD10" s="47">
        <f>データ!Q6</f>
        <v>2366</v>
      </c>
      <c r="AE10" s="47"/>
      <c r="AF10" s="47"/>
      <c r="AG10" s="47"/>
      <c r="AH10" s="47"/>
      <c r="AI10" s="47"/>
      <c r="AJ10" s="47"/>
      <c r="AK10" s="2"/>
      <c r="AL10" s="47">
        <f>データ!U6</f>
        <v>15191</v>
      </c>
      <c r="AM10" s="47"/>
      <c r="AN10" s="47"/>
      <c r="AO10" s="47"/>
      <c r="AP10" s="47"/>
      <c r="AQ10" s="47"/>
      <c r="AR10" s="47"/>
      <c r="AS10" s="47"/>
      <c r="AT10" s="43">
        <f>データ!V6</f>
        <v>4.04</v>
      </c>
      <c r="AU10" s="43"/>
      <c r="AV10" s="43"/>
      <c r="AW10" s="43"/>
      <c r="AX10" s="43"/>
      <c r="AY10" s="43"/>
      <c r="AZ10" s="43"/>
      <c r="BA10" s="43"/>
      <c r="BB10" s="43">
        <f>データ!W6</f>
        <v>3760.15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113433</v>
      </c>
      <c r="D6" s="31">
        <f t="shared" si="3"/>
        <v>47</v>
      </c>
      <c r="E6" s="31">
        <f t="shared" si="3"/>
        <v>17</v>
      </c>
      <c r="F6" s="31">
        <f t="shared" si="3"/>
        <v>1</v>
      </c>
      <c r="G6" s="31">
        <f t="shared" si="3"/>
        <v>0</v>
      </c>
      <c r="H6" s="31" t="str">
        <f t="shared" si="3"/>
        <v>埼玉県　小川町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47.47</v>
      </c>
      <c r="P6" s="32">
        <f t="shared" si="3"/>
        <v>90.69</v>
      </c>
      <c r="Q6" s="32">
        <f t="shared" si="3"/>
        <v>2366</v>
      </c>
      <c r="R6" s="32">
        <f t="shared" si="3"/>
        <v>32218</v>
      </c>
      <c r="S6" s="32">
        <f t="shared" si="3"/>
        <v>60.36</v>
      </c>
      <c r="T6" s="32">
        <f t="shared" si="3"/>
        <v>533.76</v>
      </c>
      <c r="U6" s="32">
        <f t="shared" si="3"/>
        <v>15191</v>
      </c>
      <c r="V6" s="32">
        <f t="shared" si="3"/>
        <v>4.04</v>
      </c>
      <c r="W6" s="32">
        <f t="shared" si="3"/>
        <v>3760.15</v>
      </c>
      <c r="X6" s="33">
        <f>IF(X7="",NA(),X7)</f>
        <v>87.33</v>
      </c>
      <c r="Y6" s="33">
        <f t="shared" ref="Y6:AG6" si="4">IF(Y7="",NA(),Y7)</f>
        <v>85.54</v>
      </c>
      <c r="Z6" s="33">
        <f t="shared" si="4"/>
        <v>85.06</v>
      </c>
      <c r="AA6" s="33">
        <f t="shared" si="4"/>
        <v>86.24</v>
      </c>
      <c r="AB6" s="33">
        <f t="shared" si="4"/>
        <v>90.43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516.88</v>
      </c>
      <c r="BF6" s="33">
        <f t="shared" ref="BF6:BN6" si="7">IF(BF7="",NA(),BF7)</f>
        <v>436.15</v>
      </c>
      <c r="BG6" s="33">
        <f t="shared" si="7"/>
        <v>526.45000000000005</v>
      </c>
      <c r="BH6" s="33">
        <f t="shared" si="7"/>
        <v>440.48</v>
      </c>
      <c r="BI6" s="33">
        <f t="shared" si="7"/>
        <v>412.09</v>
      </c>
      <c r="BJ6" s="33">
        <f t="shared" si="7"/>
        <v>1882.66</v>
      </c>
      <c r="BK6" s="33">
        <f t="shared" si="7"/>
        <v>1749.66</v>
      </c>
      <c r="BL6" s="33">
        <f t="shared" si="7"/>
        <v>1574.53</v>
      </c>
      <c r="BM6" s="33">
        <f t="shared" si="7"/>
        <v>1209.95</v>
      </c>
      <c r="BN6" s="33">
        <f t="shared" si="7"/>
        <v>1136.5</v>
      </c>
      <c r="BO6" s="32" t="str">
        <f>IF(BO7="","",IF(BO7="-","【-】","【"&amp;SUBSTITUTE(TEXT(BO7,"#,##0.00"),"-","△")&amp;"】"))</f>
        <v>【776.35】</v>
      </c>
      <c r="BP6" s="33">
        <f>IF(BP7="",NA(),BP7)</f>
        <v>95.83</v>
      </c>
      <c r="BQ6" s="33">
        <f t="shared" ref="BQ6:BY6" si="8">IF(BQ7="",NA(),BQ7)</f>
        <v>95.63</v>
      </c>
      <c r="BR6" s="33">
        <f t="shared" si="8"/>
        <v>89.22</v>
      </c>
      <c r="BS6" s="33">
        <f t="shared" si="8"/>
        <v>96.71</v>
      </c>
      <c r="BT6" s="33">
        <f t="shared" si="8"/>
        <v>100.41</v>
      </c>
      <c r="BU6" s="33">
        <f t="shared" si="8"/>
        <v>54.67</v>
      </c>
      <c r="BV6" s="33">
        <f t="shared" si="8"/>
        <v>54.46</v>
      </c>
      <c r="BW6" s="33">
        <f t="shared" si="8"/>
        <v>57.36</v>
      </c>
      <c r="BX6" s="33">
        <f t="shared" si="8"/>
        <v>69.48</v>
      </c>
      <c r="BY6" s="33">
        <f t="shared" si="8"/>
        <v>71.650000000000006</v>
      </c>
      <c r="BZ6" s="32" t="str">
        <f>IF(BZ7="","",IF(BZ7="-","【-】","【"&amp;SUBSTITUTE(TEXT(BZ7,"#,##0.00"),"-","△")&amp;"】"))</f>
        <v>【96.57】</v>
      </c>
      <c r="CA6" s="33">
        <f>IF(CA7="",NA(),CA7)</f>
        <v>150</v>
      </c>
      <c r="CB6" s="33">
        <f t="shared" ref="CB6:CJ6" si="9">IF(CB7="",NA(),CB7)</f>
        <v>150</v>
      </c>
      <c r="CC6" s="33">
        <f t="shared" si="9"/>
        <v>150</v>
      </c>
      <c r="CD6" s="33">
        <f t="shared" si="9"/>
        <v>150</v>
      </c>
      <c r="CE6" s="33">
        <f t="shared" si="9"/>
        <v>150</v>
      </c>
      <c r="CF6" s="33">
        <f t="shared" si="9"/>
        <v>290.26</v>
      </c>
      <c r="CG6" s="33">
        <f t="shared" si="9"/>
        <v>293.08999999999997</v>
      </c>
      <c r="CH6" s="33">
        <f t="shared" si="9"/>
        <v>279.91000000000003</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55.81</v>
      </c>
      <c r="CU6" s="33">
        <f t="shared" si="10"/>
        <v>54.44</v>
      </c>
      <c r="CV6" s="32" t="str">
        <f>IF(CV7="","",IF(CV7="-","【-】","【"&amp;SUBSTITUTE(TEXT(CV7,"#,##0.00"),"-","△")&amp;"】"))</f>
        <v>【60.35】</v>
      </c>
      <c r="CW6" s="33">
        <f>IF(CW7="",NA(),CW7)</f>
        <v>79.099999999999994</v>
      </c>
      <c r="CX6" s="33">
        <f t="shared" ref="CX6:DF6" si="11">IF(CX7="",NA(),CX7)</f>
        <v>78.87</v>
      </c>
      <c r="CY6" s="33">
        <f t="shared" si="11"/>
        <v>79.760000000000005</v>
      </c>
      <c r="CZ6" s="33">
        <f t="shared" si="11"/>
        <v>80.14</v>
      </c>
      <c r="DA6" s="33">
        <f t="shared" si="11"/>
        <v>81.540000000000006</v>
      </c>
      <c r="DB6" s="33">
        <f t="shared" si="11"/>
        <v>65.66</v>
      </c>
      <c r="DC6" s="33">
        <f t="shared" si="11"/>
        <v>65.599999999999994</v>
      </c>
      <c r="DD6" s="33">
        <f t="shared" si="11"/>
        <v>66</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7.0000000000000007E-2</v>
      </c>
      <c r="EM6" s="33">
        <f t="shared" si="14"/>
        <v>0.04</v>
      </c>
      <c r="EN6" s="32" t="str">
        <f>IF(EN7="","",IF(EN7="-","【-】","【"&amp;SUBSTITUTE(TEXT(EN7,"#,##0.00"),"-","△")&amp;"】"))</f>
        <v>【0.17】</v>
      </c>
    </row>
    <row r="7" spans="1:144" s="34" customFormat="1">
      <c r="A7" s="26"/>
      <c r="B7" s="35">
        <v>2014</v>
      </c>
      <c r="C7" s="35">
        <v>113433</v>
      </c>
      <c r="D7" s="35">
        <v>47</v>
      </c>
      <c r="E7" s="35">
        <v>17</v>
      </c>
      <c r="F7" s="35">
        <v>1</v>
      </c>
      <c r="G7" s="35">
        <v>0</v>
      </c>
      <c r="H7" s="35" t="s">
        <v>96</v>
      </c>
      <c r="I7" s="35" t="s">
        <v>97</v>
      </c>
      <c r="J7" s="35" t="s">
        <v>98</v>
      </c>
      <c r="K7" s="35" t="s">
        <v>99</v>
      </c>
      <c r="L7" s="35" t="s">
        <v>100</v>
      </c>
      <c r="M7" s="36" t="s">
        <v>101</v>
      </c>
      <c r="N7" s="36" t="s">
        <v>102</v>
      </c>
      <c r="O7" s="36">
        <v>47.47</v>
      </c>
      <c r="P7" s="36">
        <v>90.69</v>
      </c>
      <c r="Q7" s="36">
        <v>2366</v>
      </c>
      <c r="R7" s="36">
        <v>32218</v>
      </c>
      <c r="S7" s="36">
        <v>60.36</v>
      </c>
      <c r="T7" s="36">
        <v>533.76</v>
      </c>
      <c r="U7" s="36">
        <v>15191</v>
      </c>
      <c r="V7" s="36">
        <v>4.04</v>
      </c>
      <c r="W7" s="36">
        <v>3760.15</v>
      </c>
      <c r="X7" s="36">
        <v>87.33</v>
      </c>
      <c r="Y7" s="36">
        <v>85.54</v>
      </c>
      <c r="Z7" s="36">
        <v>85.06</v>
      </c>
      <c r="AA7" s="36">
        <v>86.24</v>
      </c>
      <c r="AB7" s="36">
        <v>90.43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516.88</v>
      </c>
      <c r="BF7" s="36">
        <v>436.15</v>
      </c>
      <c r="BG7" s="36">
        <v>526.45000000000005</v>
      </c>
      <c r="BH7" s="36">
        <v>440.48</v>
      </c>
      <c r="BI7" s="36">
        <v>412.09</v>
      </c>
      <c r="BJ7" s="36">
        <v>1882.66</v>
      </c>
      <c r="BK7" s="36">
        <v>1749.66</v>
      </c>
      <c r="BL7" s="36">
        <v>1574.53</v>
      </c>
      <c r="BM7" s="36">
        <v>1209.95</v>
      </c>
      <c r="BN7" s="36">
        <v>1136.5</v>
      </c>
      <c r="BO7" s="36">
        <v>776.35</v>
      </c>
      <c r="BP7" s="36">
        <v>95.83</v>
      </c>
      <c r="BQ7" s="36">
        <v>95.63</v>
      </c>
      <c r="BR7" s="36">
        <v>89.22</v>
      </c>
      <c r="BS7" s="36">
        <v>96.71</v>
      </c>
      <c r="BT7" s="36">
        <v>100.41</v>
      </c>
      <c r="BU7" s="36">
        <v>54.67</v>
      </c>
      <c r="BV7" s="36">
        <v>54.46</v>
      </c>
      <c r="BW7" s="36">
        <v>57.36</v>
      </c>
      <c r="BX7" s="36">
        <v>69.48</v>
      </c>
      <c r="BY7" s="36">
        <v>71.650000000000006</v>
      </c>
      <c r="BZ7" s="36">
        <v>96.57</v>
      </c>
      <c r="CA7" s="36">
        <v>150</v>
      </c>
      <c r="CB7" s="36">
        <v>150</v>
      </c>
      <c r="CC7" s="36">
        <v>150</v>
      </c>
      <c r="CD7" s="36">
        <v>150</v>
      </c>
      <c r="CE7" s="36">
        <v>150</v>
      </c>
      <c r="CF7" s="36">
        <v>290.26</v>
      </c>
      <c r="CG7" s="36">
        <v>293.08999999999997</v>
      </c>
      <c r="CH7" s="36">
        <v>279.91000000000003</v>
      </c>
      <c r="CI7" s="36">
        <v>220.67</v>
      </c>
      <c r="CJ7" s="36">
        <v>217.82</v>
      </c>
      <c r="CK7" s="36">
        <v>142.28</v>
      </c>
      <c r="CL7" s="36" t="s">
        <v>101</v>
      </c>
      <c r="CM7" s="36" t="s">
        <v>101</v>
      </c>
      <c r="CN7" s="36" t="s">
        <v>101</v>
      </c>
      <c r="CO7" s="36" t="s">
        <v>101</v>
      </c>
      <c r="CP7" s="36" t="s">
        <v>101</v>
      </c>
      <c r="CQ7" s="36">
        <v>39.770000000000003</v>
      </c>
      <c r="CR7" s="36">
        <v>38.950000000000003</v>
      </c>
      <c r="CS7" s="36">
        <v>40.07</v>
      </c>
      <c r="CT7" s="36">
        <v>55.81</v>
      </c>
      <c r="CU7" s="36">
        <v>54.44</v>
      </c>
      <c r="CV7" s="36">
        <v>60.35</v>
      </c>
      <c r="CW7" s="36">
        <v>79.099999999999994</v>
      </c>
      <c r="CX7" s="36">
        <v>78.87</v>
      </c>
      <c r="CY7" s="36">
        <v>79.760000000000005</v>
      </c>
      <c r="CZ7" s="36">
        <v>80.14</v>
      </c>
      <c r="DA7" s="36">
        <v>81.540000000000006</v>
      </c>
      <c r="DB7" s="36">
        <v>65.66</v>
      </c>
      <c r="DC7" s="36">
        <v>65.599999999999994</v>
      </c>
      <c r="DD7" s="36">
        <v>66</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西田成亮</cp:lastModifiedBy>
  <dcterms:created xsi:type="dcterms:W3CDTF">2016-02-03T08:49:53Z</dcterms:created>
  <dcterms:modified xsi:type="dcterms:W3CDTF">2016-02-22T02:57:59Z</dcterms:modified>
  <cp:category/>
</cp:coreProperties>
</file>