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<sst xmlns="http://schemas.openxmlformats.org/spreadsheetml/2006/main" count="257" uniqueCount="111">
  <si>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</si>
  <si>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</si>
  <si>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</si>
  <si>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</si>
  <si>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</si>
  <si>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</si>
  <si>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</si>
  <si>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</si>
  <si>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</si>
  <si>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</si>
  <si>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</si>
  <si>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</si>
  <si>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</si>
  <si>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</si>
  <si>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</si>
  <si>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</si>
  <si>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</si>
  <si>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</si>
  <si>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</si>
  <si>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</si>
  <si>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</si>
  <si>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</si>
  <si>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</si>
  <si>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</si>
  <si>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</si>
  <si>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</si>
  <si>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</si>
  <si>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</si>
  <si>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</si>
  <si>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</si>
  <si>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</si>
  <si>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</si>
  <si>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</si>
  <si>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</si>
  <si>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</si>
  <si>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</si>
  <si>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</si>
  <si>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</si>
  <si>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</si>
  <si>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</si>
  <si>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</si>
  <si>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</si>
  <si>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</si>
  <si>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</si>
  <si>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</si>
  <si>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</si>
  <si>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</si>
  <si>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</si>
  <si>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</si>
  <si>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</si>
  <si>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</si>
  <si>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</si>
  <si>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</si>
  <si>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</si>
  <si>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</si>
  <si>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</si>
  <si>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</si>
  <si>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</si>
  <si>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</si>
  <si>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</si>
  <si>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</si>
  <si>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</si>
  <si>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</si>
  <si>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</si>
  <si>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</si>
  <si>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</si>
  <si>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</si>
  <si>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</si>
  <si>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</si>
  <si>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</si>
  <si>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</si>
  <si>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</si>
  <si>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</si>
  <si>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</si>
  <si>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</si>
  <si>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</si>
  <si>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</si>
  <si>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</si>
  <si>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</si>
  <si>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</si>
  <si>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</si>
  <si>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</si>
  <si>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</si>
  <si>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</si>
  <si>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</si>
  <si>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</si>
  <si>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</si>
  <si>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</si>
  <si>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</si>
  <si>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</si>
  <si>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</si>
  <si>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</si>
  <si>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</si>
  <si>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</si>
  <si>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</si>
  <si>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</si>
  <si>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嵐山町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</si>
  <si>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</si>
  <si>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</si>
  <si>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</si>
  <si>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</si>
  <si>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</si>
  <si>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</si>
  <si>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</si>
  <si>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</si>
  <si>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</si>
  <si>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</si>
  <si>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</si>
  <si>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町管理型浄化槽整備事業開始から新築、増改築及び転換により整備を実施した浄化槽については該当はない。　　　　　　　　　　　　　　　　　　　　　　　　　　　　　　　　　　　　　　　　　　　　　　　　　　　　　　　　　　　　　　　　　　　　　　　　　　　　　　　　　　　　　　　　　　　町管理型に移管を行った合併処理浄化槽（寄附浄化槽）については、それぞれの設置年度が異なることから今後老朽化対策を検討する必要がある。</t>
    <rPh sb="0" eb="1">
      <t>マチ</t>
    </rPh>
    <rPh sb="1" eb="4">
      <t>カンリガタ</t>
    </rPh>
    <rPh sb="4" eb="6">
      <t>ジョウカ</t>
    </rPh>
    <rPh sb="6" eb="7">
      <t>ソウ</t>
    </rPh>
    <rPh sb="7" eb="9">
      <t>セイビ</t>
    </rPh>
    <rPh sb="9" eb="11">
      <t>ジギョウ</t>
    </rPh>
    <rPh sb="11" eb="13">
      <t>カイシ</t>
    </rPh>
    <rPh sb="15" eb="17">
      <t>シンチク</t>
    </rPh>
    <rPh sb="18" eb="21">
      <t>ゾウカイチク</t>
    </rPh>
    <rPh sb="21" eb="22">
      <t>オヨ</t>
    </rPh>
    <rPh sb="23" eb="25">
      <t>テンカン</t>
    </rPh>
    <rPh sb="28" eb="30">
      <t>セイビ</t>
    </rPh>
    <rPh sb="31" eb="33">
      <t>ジッシ</t>
    </rPh>
    <rPh sb="35" eb="37">
      <t>ジョウカ</t>
    </rPh>
    <rPh sb="37" eb="38">
      <t>ソウ</t>
    </rPh>
    <rPh sb="43" eb="45">
      <t>ガイトウ</t>
    </rPh>
    <rPh sb="140" eb="141">
      <t>マチ</t>
    </rPh>
    <rPh sb="141" eb="144">
      <t>カンリガタ</t>
    </rPh>
    <rPh sb="145" eb="147">
      <t>イカン</t>
    </rPh>
    <rPh sb="148" eb="149">
      <t>オコナ</t>
    </rPh>
    <rPh sb="151" eb="153">
      <t>ガッペイ</t>
    </rPh>
    <rPh sb="153" eb="155">
      <t>ショリ</t>
    </rPh>
    <rPh sb="155" eb="157">
      <t>ジョウカ</t>
    </rPh>
    <rPh sb="157" eb="158">
      <t>ソウ</t>
    </rPh>
    <rPh sb="159" eb="161">
      <t>キフ</t>
    </rPh>
    <rPh sb="161" eb="163">
      <t>ジョウカ</t>
    </rPh>
    <rPh sb="163" eb="164">
      <t>ソウ</t>
    </rPh>
    <rPh sb="176" eb="178">
      <t>セッチ</t>
    </rPh>
    <rPh sb="178" eb="180">
      <t>ネンド</t>
    </rPh>
    <rPh sb="181" eb="182">
      <t>コト</t>
    </rPh>
    <rPh sb="188" eb="190">
      <t>コンゴ</t>
    </rPh>
    <rPh sb="190" eb="193">
      <t>ロウキュウカ</t>
    </rPh>
    <rPh sb="193" eb="195">
      <t>タイサク</t>
    </rPh>
    <rPh sb="196" eb="198">
      <t>ケントウ</t>
    </rPh>
    <rPh sb="200" eb="202">
      <t>ヒツヨウ</t>
    </rPh>
    <phoneticPr fontId="4"/>
  </si>
  <si>
    <t>中長期的な事業計画、財政計画を立て、今後も浄化槽整備区域の生活環境の向上及び河川や水路等、公共用水域の水質向上を目的とする町管理型浄化槽整備事業を推進し、適正な浄化槽使用料収入により安定した事業運営を図る。　　　　　　　　　　　</t>
    <rPh sb="15" eb="16">
      <t>タ</t>
    </rPh>
    <rPh sb="18" eb="20">
      <t>コンゴ</t>
    </rPh>
    <rPh sb="77" eb="79">
      <t>テキセイ</t>
    </rPh>
    <rPh sb="80" eb="82">
      <t>ジョウカ</t>
    </rPh>
    <rPh sb="82" eb="83">
      <t>ソウ</t>
    </rPh>
    <rPh sb="83" eb="85">
      <t>シヨウ</t>
    </rPh>
    <rPh sb="85" eb="86">
      <t>リョウ</t>
    </rPh>
    <rPh sb="86" eb="88">
      <t>シュウニュウ</t>
    </rPh>
    <rPh sb="91" eb="93">
      <t>アンテイ</t>
    </rPh>
    <rPh sb="95" eb="97">
      <t>ジギョウ</t>
    </rPh>
    <rPh sb="97" eb="99">
      <t>ウンエイ</t>
    </rPh>
    <rPh sb="100" eb="101">
      <t>ハカ</t>
    </rPh>
    <phoneticPr fontId="4"/>
  </si>
  <si>
    <t>　ＰＦＩ方式による町管理型浄化槽整備事業を、平成２４年度から実施し間もないため、数値が大幅に変動し現時点では安定していない。特に事業開始年度である平成２４年度の「収益的収支比率」「企業債残高対事業規模比率」「経費回収率」「汚水処理原価」の数値については、浄化槽使用料賦課の１年間減免制度の影響により類似団体平均値との乖離が大きい。　　　　　　　　　　　　　　　　　　　　　　　　　　　　　　　　　　　　　　しかしながら、整備の進捗に併せて町管理型浄化槽の利用者が増加することにより、水洗化率の向上や浄化槽使用料収入の増加が見込まれて徐々に安定し、平均値に近づいていくものと推測される。　　　　　　　　　　　　　　　　　　　　　　　　　　　　　　　　　　　　　　　　　　　　　　　　　　　　　　　　　　　　　　　　　　　　　　　　　　　　　　　　一方、町管理型浄化槽の保守管理、清掃等の維持管理費用の増加と浄化槽整備事業債元利償還金の増加については、浄化槽使用料金改定等により浄化槽事業経営の健全性を図る上で将来的に検討する必要がある。</t>
    <rPh sb="4" eb="6">
      <t>ホウシキ</t>
    </rPh>
    <rPh sb="9" eb="10">
      <t>マチ</t>
    </rPh>
    <rPh sb="10" eb="13">
      <t>カンリガタ</t>
    </rPh>
    <rPh sb="13" eb="15">
      <t>ジョウカ</t>
    </rPh>
    <rPh sb="15" eb="16">
      <t>ソウ</t>
    </rPh>
    <rPh sb="16" eb="18">
      <t>セイビ</t>
    </rPh>
    <rPh sb="18" eb="20">
      <t>ジギョウ</t>
    </rPh>
    <rPh sb="22" eb="24">
      <t>ヘイセイ</t>
    </rPh>
    <rPh sb="26" eb="28">
      <t>ネンド</t>
    </rPh>
    <rPh sb="30" eb="32">
      <t>ジッシ</t>
    </rPh>
    <rPh sb="33" eb="34">
      <t>マ</t>
    </rPh>
    <rPh sb="40" eb="42">
      <t>スウチ</t>
    </rPh>
    <rPh sb="43" eb="45">
      <t>オオハバ</t>
    </rPh>
    <rPh sb="46" eb="48">
      <t>ヘンドウ</t>
    </rPh>
    <rPh sb="49" eb="52">
      <t>ゲンジテン</t>
    </rPh>
    <rPh sb="54" eb="56">
      <t>アンテイ</t>
    </rPh>
    <rPh sb="62" eb="63">
      <t>トク</t>
    </rPh>
    <rPh sb="64" eb="66">
      <t>ジギョウ</t>
    </rPh>
    <rPh sb="66" eb="68">
      <t>カイシ</t>
    </rPh>
    <rPh sb="68" eb="70">
      <t>ネンド</t>
    </rPh>
    <rPh sb="73" eb="75">
      <t>ヘイセイ</t>
    </rPh>
    <rPh sb="77" eb="79">
      <t>ネンド</t>
    </rPh>
    <rPh sb="81" eb="84">
      <t>シュウエキテキ</t>
    </rPh>
    <rPh sb="84" eb="86">
      <t>シュウシ</t>
    </rPh>
    <rPh sb="86" eb="88">
      <t>ヒリツ</t>
    </rPh>
    <rPh sb="90" eb="92">
      <t>キギョウ</t>
    </rPh>
    <rPh sb="92" eb="93">
      <t>サイ</t>
    </rPh>
    <rPh sb="93" eb="95">
      <t>ザンダカ</t>
    </rPh>
    <rPh sb="95" eb="96">
      <t>タイ</t>
    </rPh>
    <rPh sb="96" eb="98">
      <t>ジギョウ</t>
    </rPh>
    <rPh sb="98" eb="100">
      <t>キボ</t>
    </rPh>
    <rPh sb="100" eb="102">
      <t>ヒリツ</t>
    </rPh>
    <rPh sb="104" eb="106">
      <t>ケイヒ</t>
    </rPh>
    <rPh sb="106" eb="108">
      <t>カイシュウ</t>
    </rPh>
    <rPh sb="108" eb="109">
      <t>リツ</t>
    </rPh>
    <rPh sb="111" eb="113">
      <t>オスイ</t>
    </rPh>
    <rPh sb="113" eb="115">
      <t>ショリ</t>
    </rPh>
    <rPh sb="115" eb="117">
      <t>ゲンカ</t>
    </rPh>
    <rPh sb="119" eb="121">
      <t>スウチ</t>
    </rPh>
    <rPh sb="127" eb="129">
      <t>ジョウカ</t>
    </rPh>
    <rPh sb="129" eb="130">
      <t>ソウ</t>
    </rPh>
    <rPh sb="130" eb="132">
      <t>シヨウ</t>
    </rPh>
    <rPh sb="132" eb="133">
      <t>リョウ</t>
    </rPh>
    <rPh sb="133" eb="135">
      <t>フカ</t>
    </rPh>
    <rPh sb="137" eb="139">
      <t>ネンカン</t>
    </rPh>
    <rPh sb="139" eb="141">
      <t>ゲンメン</t>
    </rPh>
    <rPh sb="141" eb="143">
      <t>セイド</t>
    </rPh>
    <rPh sb="144" eb="146">
      <t>エイキョウ</t>
    </rPh>
    <rPh sb="149" eb="151">
      <t>ルイジ</t>
    </rPh>
    <rPh sb="151" eb="153">
      <t>ダンタイ</t>
    </rPh>
    <rPh sb="153" eb="156">
      <t>ヘイキンチ</t>
    </rPh>
    <rPh sb="158" eb="160">
      <t>カイリ</t>
    </rPh>
    <rPh sb="161" eb="162">
      <t>オオ</t>
    </rPh>
    <rPh sb="210" eb="212">
      <t>セイビ</t>
    </rPh>
    <rPh sb="213" eb="215">
      <t>シンチョク</t>
    </rPh>
    <rPh sb="216" eb="217">
      <t>アワ</t>
    </rPh>
    <rPh sb="219" eb="220">
      <t>マチ</t>
    </rPh>
    <rPh sb="223" eb="225">
      <t>ジョウカ</t>
    </rPh>
    <rPh sb="225" eb="226">
      <t>ソウ</t>
    </rPh>
    <rPh sb="227" eb="230">
      <t>リヨウシャ</t>
    </rPh>
    <rPh sb="231" eb="233">
      <t>ゾウカ</t>
    </rPh>
    <rPh sb="241" eb="244">
      <t>スイセンカ</t>
    </rPh>
    <rPh sb="244" eb="245">
      <t>リツ</t>
    </rPh>
    <rPh sb="246" eb="248">
      <t>コウジョウ</t>
    </rPh>
    <rPh sb="249" eb="251">
      <t>ジョウカ</t>
    </rPh>
    <rPh sb="251" eb="252">
      <t>ソウ</t>
    </rPh>
    <rPh sb="252" eb="254">
      <t>シヨウ</t>
    </rPh>
    <rPh sb="254" eb="255">
      <t>リョウ</t>
    </rPh>
    <rPh sb="255" eb="257">
      <t>シュウニュウ</t>
    </rPh>
    <rPh sb="258" eb="260">
      <t>ゾウカ</t>
    </rPh>
    <rPh sb="261" eb="263">
      <t>ミコ</t>
    </rPh>
    <rPh sb="266" eb="268">
      <t>ジョジョ</t>
    </rPh>
    <rPh sb="269" eb="271">
      <t>アンテイ</t>
    </rPh>
    <rPh sb="273" eb="276">
      <t>ヘイキンチ</t>
    </rPh>
    <rPh sb="277" eb="278">
      <t>チカ</t>
    </rPh>
    <rPh sb="286" eb="288">
      <t>スイソク</t>
    </rPh>
    <rPh sb="372" eb="374">
      <t>イッポウ</t>
    </rPh>
    <rPh sb="375" eb="376">
      <t>マチ</t>
    </rPh>
    <rPh sb="376" eb="379">
      <t>カンリガタ</t>
    </rPh>
    <rPh sb="379" eb="381">
      <t>ジョウカ</t>
    </rPh>
    <rPh sb="381" eb="382">
      <t>ソウ</t>
    </rPh>
    <rPh sb="383" eb="385">
      <t>ホシュ</t>
    </rPh>
    <rPh sb="385" eb="387">
      <t>カンリ</t>
    </rPh>
    <rPh sb="388" eb="391">
      <t>セイソウトウ</t>
    </rPh>
    <rPh sb="392" eb="394">
      <t>イジ</t>
    </rPh>
    <rPh sb="394" eb="396">
      <t>カンリ</t>
    </rPh>
    <rPh sb="396" eb="398">
      <t>ヒヨウ</t>
    </rPh>
    <rPh sb="399" eb="401">
      <t>ゾウカ</t>
    </rPh>
    <rPh sb="402" eb="404">
      <t>ジョウカ</t>
    </rPh>
    <rPh sb="404" eb="405">
      <t>ソウ</t>
    </rPh>
    <rPh sb="405" eb="407">
      <t>セイビ</t>
    </rPh>
    <rPh sb="407" eb="409">
      <t>ジギョウ</t>
    </rPh>
    <rPh sb="409" eb="410">
      <t>サイ</t>
    </rPh>
    <rPh sb="410" eb="412">
      <t>ガンリ</t>
    </rPh>
    <rPh sb="412" eb="414">
      <t>ショウカン</t>
    </rPh>
    <rPh sb="414" eb="415">
      <t>キン</t>
    </rPh>
    <rPh sb="416" eb="418">
      <t>ゾウカ</t>
    </rPh>
    <rPh sb="424" eb="426">
      <t>ジョウカ</t>
    </rPh>
    <rPh sb="426" eb="427">
      <t>ソウ</t>
    </rPh>
    <rPh sb="427" eb="429">
      <t>シヨウ</t>
    </rPh>
    <rPh sb="429" eb="430">
      <t>リョウ</t>
    </rPh>
    <rPh sb="430" eb="431">
      <t>キン</t>
    </rPh>
    <rPh sb="431" eb="434">
      <t>カイテイトウ</t>
    </rPh>
    <rPh sb="437" eb="439">
      <t>ジョウカ</t>
    </rPh>
    <rPh sb="439" eb="440">
      <t>ソウ</t>
    </rPh>
    <rPh sb="440" eb="442">
      <t>ジギョウ</t>
    </rPh>
    <rPh sb="442" eb="444">
      <t>ケイエイ</t>
    </rPh>
    <rPh sb="445" eb="448">
      <t>ケンゼンセイ</t>
    </rPh>
    <rPh sb="449" eb="450">
      <t>ハカ</t>
    </rPh>
    <rPh sb="451" eb="452">
      <t>ウエ</t>
    </rPh>
    <rPh sb="453" eb="456">
      <t>ショウライテキ</t>
    </rPh>
    <rPh sb="457" eb="459">
      <t>ケントウ</t>
    </rPh>
    <rPh sb="461" eb="4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</si>
</sst>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270080"/>
        <c:axId val="362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6270080"/>
        <c:axId val="36272000"/>
      </c:lineChart>
      <c:dateAx>
        <c:axId val="36270080"/>
        <c:scaling>
          <c:orientation val="minMax"/>
        </c:scaling>
        <c:delete val="1"/>
        <c:axPos val="b"/>
        <c:numFmt formatCode="ge" sourceLinked="1"/>
        <c:majorTickMark val="none"/>
        <c:minorTickMark val="none"/>
        <c:tickLblPos val="none"/>
        <c:crossAx val="36272000"/>
        <c:crosses val="autoZero"/>
        <c:auto val="1"/>
        <c:lblOffset val="100"/>
        <c:baseTimeUnit val="years"/>
      </c:dateAx>
      <c:valAx>
        <c:axId val="362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490496"/>
        <c:axId val="384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61.93</c:v>
                </c:pt>
                <c:pt idx="3">
                  <c:v>58.06</c:v>
                </c:pt>
                <c:pt idx="4">
                  <c:v>59.08</c:v>
                </c:pt>
              </c:numCache>
            </c:numRef>
          </c:val>
          <c:smooth val="0"/>
        </c:ser>
        <c:dLbls>
          <c:showLegendKey val="0"/>
          <c:showVal val="0"/>
          <c:showCatName val="0"/>
          <c:showSerName val="0"/>
          <c:showPercent val="0"/>
          <c:showBubbleSize val="0"/>
        </c:dLbls>
        <c:marker val="1"/>
        <c:smooth val="0"/>
        <c:axId val="38490496"/>
        <c:axId val="38492416"/>
      </c:lineChart>
      <c:dateAx>
        <c:axId val="38490496"/>
        <c:scaling>
          <c:orientation val="minMax"/>
        </c:scaling>
        <c:delete val="1"/>
        <c:axPos val="b"/>
        <c:numFmt formatCode="ge" sourceLinked="1"/>
        <c:majorTickMark val="none"/>
        <c:minorTickMark val="none"/>
        <c:tickLblPos val="none"/>
        <c:crossAx val="38492416"/>
        <c:crosses val="autoZero"/>
        <c:auto val="1"/>
        <c:lblOffset val="100"/>
        <c:baseTimeUnit val="years"/>
      </c:dateAx>
      <c:valAx>
        <c:axId val="384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58.88</c:v>
                </c:pt>
                <c:pt idx="3">
                  <c:v>69.260000000000005</c:v>
                </c:pt>
                <c:pt idx="4">
                  <c:v>71.739999999999995</c:v>
                </c:pt>
              </c:numCache>
            </c:numRef>
          </c:val>
        </c:ser>
        <c:dLbls>
          <c:showLegendKey val="0"/>
          <c:showVal val="0"/>
          <c:showCatName val="0"/>
          <c:showSerName val="0"/>
          <c:showPercent val="0"/>
          <c:showBubbleSize val="0"/>
        </c:dLbls>
        <c:gapWidth val="150"/>
        <c:axId val="38531072"/>
        <c:axId val="385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38531072"/>
        <c:axId val="38532992"/>
      </c:lineChart>
      <c:dateAx>
        <c:axId val="38531072"/>
        <c:scaling>
          <c:orientation val="minMax"/>
        </c:scaling>
        <c:delete val="1"/>
        <c:axPos val="b"/>
        <c:numFmt formatCode="ge" sourceLinked="1"/>
        <c:majorTickMark val="none"/>
        <c:minorTickMark val="none"/>
        <c:tickLblPos val="none"/>
        <c:crossAx val="38532992"/>
        <c:crosses val="autoZero"/>
        <c:auto val="1"/>
        <c:lblOffset val="100"/>
        <c:baseTimeUnit val="years"/>
      </c:dateAx>
      <c:valAx>
        <c:axId val="385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250.02</c:v>
                </c:pt>
                <c:pt idx="3">
                  <c:v>96.18</c:v>
                </c:pt>
                <c:pt idx="4">
                  <c:v>98.89</c:v>
                </c:pt>
              </c:numCache>
            </c:numRef>
          </c:val>
        </c:ser>
        <c:dLbls>
          <c:showLegendKey val="0"/>
          <c:showVal val="0"/>
          <c:showCatName val="0"/>
          <c:showSerName val="0"/>
          <c:showPercent val="0"/>
          <c:showBubbleSize val="0"/>
        </c:dLbls>
        <c:gapWidth val="150"/>
        <c:axId val="36302208"/>
        <c:axId val="381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302208"/>
        <c:axId val="38151680"/>
      </c:lineChart>
      <c:dateAx>
        <c:axId val="36302208"/>
        <c:scaling>
          <c:orientation val="minMax"/>
        </c:scaling>
        <c:delete val="1"/>
        <c:axPos val="b"/>
        <c:numFmt formatCode="ge" sourceLinked="1"/>
        <c:majorTickMark val="none"/>
        <c:minorTickMark val="none"/>
        <c:tickLblPos val="none"/>
        <c:crossAx val="38151680"/>
        <c:crosses val="autoZero"/>
        <c:auto val="1"/>
        <c:lblOffset val="100"/>
        <c:baseTimeUnit val="years"/>
      </c:dateAx>
      <c:valAx>
        <c:axId val="381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161408"/>
        <c:axId val="381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161408"/>
        <c:axId val="38167680"/>
      </c:lineChart>
      <c:dateAx>
        <c:axId val="38161408"/>
        <c:scaling>
          <c:orientation val="minMax"/>
        </c:scaling>
        <c:delete val="1"/>
        <c:axPos val="b"/>
        <c:numFmt formatCode="ge" sourceLinked="1"/>
        <c:majorTickMark val="none"/>
        <c:minorTickMark val="none"/>
        <c:tickLblPos val="none"/>
        <c:crossAx val="38167680"/>
        <c:crosses val="autoZero"/>
        <c:auto val="1"/>
        <c:lblOffset val="100"/>
        <c:baseTimeUnit val="years"/>
      </c:dateAx>
      <c:valAx>
        <c:axId val="381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206080"/>
        <c:axId val="382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206080"/>
        <c:axId val="38212352"/>
      </c:lineChart>
      <c:dateAx>
        <c:axId val="38206080"/>
        <c:scaling>
          <c:orientation val="minMax"/>
        </c:scaling>
        <c:delete val="1"/>
        <c:axPos val="b"/>
        <c:numFmt formatCode="ge" sourceLinked="1"/>
        <c:majorTickMark val="none"/>
        <c:minorTickMark val="none"/>
        <c:tickLblPos val="none"/>
        <c:crossAx val="38212352"/>
        <c:crosses val="autoZero"/>
        <c:auto val="1"/>
        <c:lblOffset val="100"/>
        <c:baseTimeUnit val="years"/>
      </c:dateAx>
      <c:valAx>
        <c:axId val="382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244736"/>
        <c:axId val="382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244736"/>
        <c:axId val="38246656"/>
      </c:lineChart>
      <c:dateAx>
        <c:axId val="38244736"/>
        <c:scaling>
          <c:orientation val="minMax"/>
        </c:scaling>
        <c:delete val="1"/>
        <c:axPos val="b"/>
        <c:numFmt formatCode="ge" sourceLinked="1"/>
        <c:majorTickMark val="none"/>
        <c:minorTickMark val="none"/>
        <c:tickLblPos val="none"/>
        <c:crossAx val="38246656"/>
        <c:crosses val="autoZero"/>
        <c:auto val="1"/>
        <c:lblOffset val="100"/>
        <c:baseTimeUnit val="years"/>
      </c:dateAx>
      <c:valAx>
        <c:axId val="382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271616"/>
        <c:axId val="383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271616"/>
        <c:axId val="38372096"/>
      </c:lineChart>
      <c:dateAx>
        <c:axId val="38271616"/>
        <c:scaling>
          <c:orientation val="minMax"/>
        </c:scaling>
        <c:delete val="1"/>
        <c:axPos val="b"/>
        <c:numFmt formatCode="ge" sourceLinked="1"/>
        <c:majorTickMark val="none"/>
        <c:minorTickMark val="none"/>
        <c:tickLblPos val="none"/>
        <c:crossAx val="38372096"/>
        <c:crosses val="autoZero"/>
        <c:auto val="1"/>
        <c:lblOffset val="100"/>
        <c:baseTimeUnit val="years"/>
      </c:dateAx>
      <c:valAx>
        <c:axId val="383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4352.47</c:v>
                </c:pt>
                <c:pt idx="3">
                  <c:v>1150.2</c:v>
                </c:pt>
                <c:pt idx="4">
                  <c:v>496.67</c:v>
                </c:pt>
              </c:numCache>
            </c:numRef>
          </c:val>
        </c:ser>
        <c:dLbls>
          <c:showLegendKey val="0"/>
          <c:showVal val="0"/>
          <c:showCatName val="0"/>
          <c:showSerName val="0"/>
          <c:showPercent val="0"/>
          <c:showBubbleSize val="0"/>
        </c:dLbls>
        <c:gapWidth val="150"/>
        <c:axId val="38381440"/>
        <c:axId val="383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430.64</c:v>
                </c:pt>
                <c:pt idx="3">
                  <c:v>446.63</c:v>
                </c:pt>
                <c:pt idx="4">
                  <c:v>416.91</c:v>
                </c:pt>
              </c:numCache>
            </c:numRef>
          </c:val>
          <c:smooth val="0"/>
        </c:ser>
        <c:dLbls>
          <c:showLegendKey val="0"/>
          <c:showVal val="0"/>
          <c:showCatName val="0"/>
          <c:showSerName val="0"/>
          <c:showPercent val="0"/>
          <c:showBubbleSize val="0"/>
        </c:dLbls>
        <c:marker val="1"/>
        <c:smooth val="0"/>
        <c:axId val="38381440"/>
        <c:axId val="38383616"/>
      </c:lineChart>
      <c:dateAx>
        <c:axId val="38381440"/>
        <c:scaling>
          <c:orientation val="minMax"/>
        </c:scaling>
        <c:delete val="1"/>
        <c:axPos val="b"/>
        <c:numFmt formatCode="ge" sourceLinked="1"/>
        <c:majorTickMark val="none"/>
        <c:minorTickMark val="none"/>
        <c:tickLblPos val="none"/>
        <c:crossAx val="38383616"/>
        <c:crosses val="autoZero"/>
        <c:auto val="1"/>
        <c:lblOffset val="100"/>
        <c:baseTimeUnit val="years"/>
      </c:dateAx>
      <c:valAx>
        <c:axId val="383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9.1199999999999992</c:v>
                </c:pt>
                <c:pt idx="3">
                  <c:v>26.78</c:v>
                </c:pt>
                <c:pt idx="4">
                  <c:v>42.87</c:v>
                </c:pt>
              </c:numCache>
            </c:numRef>
          </c:val>
        </c:ser>
        <c:dLbls>
          <c:showLegendKey val="0"/>
          <c:showVal val="0"/>
          <c:showCatName val="0"/>
          <c:showSerName val="0"/>
          <c:showPercent val="0"/>
          <c:showBubbleSize val="0"/>
        </c:dLbls>
        <c:gapWidth val="150"/>
        <c:axId val="38422016"/>
        <c:axId val="384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58.78</c:v>
                </c:pt>
                <c:pt idx="3">
                  <c:v>58.53</c:v>
                </c:pt>
                <c:pt idx="4">
                  <c:v>57.93</c:v>
                </c:pt>
              </c:numCache>
            </c:numRef>
          </c:val>
          <c:smooth val="0"/>
        </c:ser>
        <c:dLbls>
          <c:showLegendKey val="0"/>
          <c:showVal val="0"/>
          <c:showCatName val="0"/>
          <c:showSerName val="0"/>
          <c:showPercent val="0"/>
          <c:showBubbleSize val="0"/>
        </c:dLbls>
        <c:marker val="1"/>
        <c:smooth val="0"/>
        <c:axId val="38422016"/>
        <c:axId val="38423936"/>
      </c:lineChart>
      <c:dateAx>
        <c:axId val="38422016"/>
        <c:scaling>
          <c:orientation val="minMax"/>
        </c:scaling>
        <c:delete val="1"/>
        <c:axPos val="b"/>
        <c:numFmt formatCode="ge" sourceLinked="1"/>
        <c:majorTickMark val="none"/>
        <c:minorTickMark val="none"/>
        <c:tickLblPos val="none"/>
        <c:crossAx val="38423936"/>
        <c:crosses val="autoZero"/>
        <c:auto val="1"/>
        <c:lblOffset val="100"/>
        <c:baseTimeUnit val="years"/>
      </c:dateAx>
      <c:valAx>
        <c:axId val="384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1724.45</c:v>
                </c:pt>
                <c:pt idx="3">
                  <c:v>578.4</c:v>
                </c:pt>
                <c:pt idx="4">
                  <c:v>381.79</c:v>
                </c:pt>
              </c:numCache>
            </c:numRef>
          </c:val>
        </c:ser>
        <c:dLbls>
          <c:showLegendKey val="0"/>
          <c:showVal val="0"/>
          <c:showCatName val="0"/>
          <c:showSerName val="0"/>
          <c:showPercent val="0"/>
          <c:showBubbleSize val="0"/>
        </c:dLbls>
        <c:gapWidth val="150"/>
        <c:axId val="38458112"/>
        <c:axId val="384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38458112"/>
        <c:axId val="38460032"/>
      </c:lineChart>
      <c:dateAx>
        <c:axId val="38458112"/>
        <c:scaling>
          <c:orientation val="minMax"/>
        </c:scaling>
        <c:delete val="1"/>
        <c:axPos val="b"/>
        <c:numFmt formatCode="ge" sourceLinked="1"/>
        <c:majorTickMark val="none"/>
        <c:minorTickMark val="none"/>
        <c:tickLblPos val="none"/>
        <c:crossAx val="38460032"/>
        <c:crosses val="autoZero"/>
        <c:auto val="1"/>
        <c:lblOffset val="100"/>
        <c:baseTimeUnit val="years"/>
      </c:dateAx>
      <c:valAx>
        <c:axId val="384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嵐山町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18274</v>
      </c>
      <c r="AM8" s="64"/>
      <c r="AN8" s="64"/>
      <c r="AO8" s="64"/>
      <c r="AP8" s="64"/>
      <c r="AQ8" s="64"/>
      <c r="AR8" s="64"/>
      <c r="AS8" s="64"/>
      <c r="AT8" s="63">
        <f>データ!S6</f>
        <v>29.92</v>
      </c>
      <c r="AU8" s="63"/>
      <c r="AV8" s="63"/>
      <c r="AW8" s="63"/>
      <c r="AX8" s="63"/>
      <c r="AY8" s="63"/>
      <c r="AZ8" s="63"/>
      <c r="BA8" s="63"/>
      <c r="BB8" s="63">
        <f>データ!T6</f>
        <v>610.76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33.520000000000003</v>
      </c>
      <c r="Q10" s="63"/>
      <c r="R10" s="63"/>
      <c r="S10" s="63"/>
      <c r="T10" s="63"/>
      <c r="U10" s="63"/>
      <c r="V10" s="63"/>
      <c r="W10" s="63">
        <f>データ!P6</f>
        <v>100</v>
      </c>
      <c r="X10" s="63"/>
      <c r="Y10" s="63"/>
      <c r="Z10" s="63"/>
      <c r="AA10" s="63"/>
      <c r="AB10" s="63"/>
      <c r="AC10" s="63"/>
      <c r="AD10" s="64">
        <f>データ!Q6</f>
        <v>3024</v>
      </c>
      <c r="AE10" s="64"/>
      <c r="AF10" s="64"/>
      <c r="AG10" s="64"/>
      <c r="AH10" s="64"/>
      <c r="AI10" s="64"/>
      <c r="AJ10" s="64"/>
      <c r="AK10" s="2"/>
      <c r="AL10" s="64">
        <f>データ!U6</f>
        <v>6115</v>
      </c>
      <c r="AM10" s="64"/>
      <c r="AN10" s="64"/>
      <c r="AO10" s="64"/>
      <c r="AP10" s="64"/>
      <c r="AQ10" s="64"/>
      <c r="AR10" s="64"/>
      <c r="AS10" s="64"/>
      <c r="AT10" s="63">
        <f>データ!V6</f>
        <v>24.97</v>
      </c>
      <c r="AU10" s="63"/>
      <c r="AV10" s="63"/>
      <c r="AW10" s="63"/>
      <c r="AX10" s="63"/>
      <c r="AY10" s="63"/>
      <c r="AZ10" s="63"/>
      <c r="BA10" s="63"/>
      <c r="BB10" s="63">
        <f>データ!W6</f>
        <v>244.89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113425</v>
      </c>
      <c r="D6" s="31">
        <f t="shared" si="3"/>
        <v>47</v>
      </c>
      <c r="E6" s="31">
        <f t="shared" si="3"/>
        <v>18</v>
      </c>
      <c r="F6" s="31">
        <f t="shared" si="3"/>
        <v>0</v>
      </c>
      <c r="G6" s="31">
        <f t="shared" si="3"/>
        <v>0</v>
      </c>
      <c r="H6" s="31" t="str">
        <f t="shared" si="3"/>
        <v>埼玉県　嵐山町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33.520000000000003</v>
      </c>
      <c r="P6" s="32">
        <f t="shared" si="3"/>
        <v>100</v>
      </c>
      <c r="Q6" s="32">
        <f t="shared" si="3"/>
        <v>3024</v>
      </c>
      <c r="R6" s="32">
        <f t="shared" si="3"/>
        <v>18274</v>
      </c>
      <c r="S6" s="32">
        <f t="shared" si="3"/>
        <v>29.92</v>
      </c>
      <c r="T6" s="32">
        <f t="shared" si="3"/>
        <v>610.76</v>
      </c>
      <c r="U6" s="32">
        <f t="shared" si="3"/>
        <v>6115</v>
      </c>
      <c r="V6" s="32">
        <f t="shared" si="3"/>
        <v>24.97</v>
      </c>
      <c r="W6" s="32">
        <f t="shared" si="3"/>
        <v>244.89</v>
      </c>
      <c r="X6" s="33" t="str">
        <f>IF(X7="",NA(),X7)</f>
        <v>-</v>
      </c>
      <c r="Y6" s="33" t="str">
        <f t="shared" ref="Y6:AG6" si="4">IF(Y7="",NA(),Y7)</f>
        <v>-</v>
      </c>
      <c r="Z6" s="33">
        <f t="shared" si="4"/>
        <v>250.02</v>
      </c>
      <c r="AA6" s="33">
        <f t="shared" si="4"/>
        <v>96.18</v>
      </c>
      <c r="AB6" s="33">
        <f t="shared" si="4"/>
        <v>98.89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f t="shared" si="7"/>
        <v>4352.47</v>
      </c>
      <c r="BH6" s="33">
        <f t="shared" si="7"/>
        <v>1150.2</v>
      </c>
      <c r="BI6" s="33">
        <f t="shared" si="7"/>
        <v>496.67</v>
      </c>
      <c r="BJ6" s="33" t="str">
        <f t="shared" si="7"/>
        <v>-</v>
      </c>
      <c r="BK6" s="33" t="str">
        <f t="shared" si="7"/>
        <v>-</v>
      </c>
      <c r="BL6" s="33">
        <f t="shared" si="7"/>
        <v>430.64</v>
      </c>
      <c r="BM6" s="33">
        <f t="shared" si="7"/>
        <v>446.63</v>
      </c>
      <c r="BN6" s="33">
        <f t="shared" si="7"/>
        <v>416.91</v>
      </c>
      <c r="BO6" s="32" t="str">
        <f>IF(BO7="","",IF(BO7="-","【-】","【"&amp;SUBSTITUTE(TEXT(BO7,"#,##0.00"),"-","△")&amp;"】"))</f>
        <v>【375.36】</v>
      </c>
      <c r="BP6" s="33" t="str">
        <f>IF(BP7="",NA(),BP7)</f>
        <v>-</v>
      </c>
      <c r="BQ6" s="33" t="str">
        <f t="shared" ref="BQ6:BY6" si="8">IF(BQ7="",NA(),BQ7)</f>
        <v>-</v>
      </c>
      <c r="BR6" s="33">
        <f t="shared" si="8"/>
        <v>9.1199999999999992</v>
      </c>
      <c r="BS6" s="33">
        <f t="shared" si="8"/>
        <v>26.78</v>
      </c>
      <c r="BT6" s="33">
        <f t="shared" si="8"/>
        <v>42.87</v>
      </c>
      <c r="BU6" s="33" t="str">
        <f t="shared" si="8"/>
        <v>-</v>
      </c>
      <c r="BV6" s="33" t="str">
        <f t="shared" si="8"/>
        <v>-</v>
      </c>
      <c r="BW6" s="33">
        <f t="shared" si="8"/>
        <v>58.78</v>
      </c>
      <c r="BX6" s="33">
        <f t="shared" si="8"/>
        <v>58.53</v>
      </c>
      <c r="BY6" s="33">
        <f t="shared" si="8"/>
        <v>57.93</v>
      </c>
      <c r="BZ6" s="32" t="str">
        <f>IF(BZ7="","",IF(BZ7="-","【-】","【"&amp;SUBSTITUTE(TEXT(BZ7,"#,##0.00"),"-","△")&amp;"】"))</f>
        <v>【60.44】</v>
      </c>
      <c r="CA6" s="33" t="str">
        <f>IF(CA7="",NA(),CA7)</f>
        <v>-</v>
      </c>
      <c r="CB6" s="33" t="str">
        <f t="shared" ref="CB6:CJ6" si="9">IF(CB7="",NA(),CB7)</f>
        <v>-</v>
      </c>
      <c r="CC6" s="33">
        <f t="shared" si="9"/>
        <v>1724.45</v>
      </c>
      <c r="CD6" s="33">
        <f t="shared" si="9"/>
        <v>578.4</v>
      </c>
      <c r="CE6" s="33">
        <f t="shared" si="9"/>
        <v>381.79</v>
      </c>
      <c r="CF6" s="33" t="str">
        <f t="shared" si="9"/>
        <v>-</v>
      </c>
      <c r="CG6" s="33" t="str">
        <f t="shared" si="9"/>
        <v>-</v>
      </c>
      <c r="CH6" s="33">
        <f t="shared" si="9"/>
        <v>257.02999999999997</v>
      </c>
      <c r="CI6" s="33">
        <f t="shared" si="9"/>
        <v>266.57</v>
      </c>
      <c r="CJ6" s="33">
        <f t="shared" si="9"/>
        <v>276.93</v>
      </c>
      <c r="CK6" s="32" t="str">
        <f>IF(CK7="","",IF(CK7="-","【-】","【"&amp;SUBSTITUTE(TEXT(CK7,"#,##0.00"),"-","△")&amp;"】"))</f>
        <v>【267.61】</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61.93</v>
      </c>
      <c r="CT6" s="33">
        <f t="shared" si="10"/>
        <v>58.06</v>
      </c>
      <c r="CU6" s="33">
        <f t="shared" si="10"/>
        <v>59.08</v>
      </c>
      <c r="CV6" s="32" t="str">
        <f>IF(CV7="","",IF(CV7="-","【-】","【"&amp;SUBSTITUTE(TEXT(CV7,"#,##0.00"),"-","△")&amp;"】"))</f>
        <v>【57.75】</v>
      </c>
      <c r="CW6" s="33" t="str">
        <f>IF(CW7="",NA(),CW7)</f>
        <v>-</v>
      </c>
      <c r="CX6" s="33" t="str">
        <f t="shared" ref="CX6:DF6" si="11">IF(CX7="",NA(),CX7)</f>
        <v>-</v>
      </c>
      <c r="CY6" s="33">
        <f t="shared" si="11"/>
        <v>58.88</v>
      </c>
      <c r="CZ6" s="33">
        <f t="shared" si="11"/>
        <v>69.260000000000005</v>
      </c>
      <c r="DA6" s="33">
        <f t="shared" si="11"/>
        <v>71.739999999999995</v>
      </c>
      <c r="DB6" s="33" t="str">
        <f t="shared" si="11"/>
        <v>-</v>
      </c>
      <c r="DC6" s="33" t="str">
        <f t="shared" si="11"/>
        <v>-</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113425</v>
      </c>
      <c r="D7" s="35">
        <v>47</v>
      </c>
      <c r="E7" s="35">
        <v>18</v>
      </c>
      <c r="F7" s="35">
        <v>0</v>
      </c>
      <c r="G7" s="35">
        <v>0</v>
      </c>
      <c r="H7" s="35" t="s">
        <v>96</v>
      </c>
      <c r="I7" s="35" t="s">
        <v>97</v>
      </c>
      <c r="J7" s="35" t="s">
        <v>98</v>
      </c>
      <c r="K7" s="35" t="s">
        <v>99</v>
      </c>
      <c r="L7" s="35" t="s">
        <v>100</v>
      </c>
      <c r="M7" s="36" t="s">
        <v>101</v>
      </c>
      <c r="N7" s="36" t="s">
        <v>102</v>
      </c>
      <c r="O7" s="36">
        <v>33.520000000000003</v>
      </c>
      <c r="P7" s="36">
        <v>100</v>
      </c>
      <c r="Q7" s="36">
        <v>3024</v>
      </c>
      <c r="R7" s="36">
        <v>18274</v>
      </c>
      <c r="S7" s="36">
        <v>29.92</v>
      </c>
      <c r="T7" s="36">
        <v>610.76</v>
      </c>
      <c r="U7" s="36">
        <v>6115</v>
      </c>
      <c r="V7" s="36">
        <v>24.97</v>
      </c>
      <c r="W7" s="36">
        <v>244.89</v>
      </c>
      <c r="X7" s="36" t="s">
        <v>101</v>
      </c>
      <c r="Y7" s="36" t="s">
        <v>101</v>
      </c>
      <c r="Z7" s="36">
        <v>250.02</v>
      </c>
      <c r="AA7" s="36">
        <v>96.18</v>
      </c>
      <c r="AB7" s="36">
        <v>98.89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v>4352.47</v>
      </c>
      <c r="BH7" s="36">
        <v>1150.2</v>
      </c>
      <c r="BI7" s="36">
        <v>496.67</v>
      </c>
      <c r="BJ7" s="36" t="s">
        <v>101</v>
      </c>
      <c r="BK7" s="36" t="s">
        <v>101</v>
      </c>
      <c r="BL7" s="36">
        <v>430.64</v>
      </c>
      <c r="BM7" s="36">
        <v>446.63</v>
      </c>
      <c r="BN7" s="36">
        <v>416.91</v>
      </c>
      <c r="BO7" s="36">
        <v>375.36</v>
      </c>
      <c r="BP7" s="36" t="s">
        <v>101</v>
      </c>
      <c r="BQ7" s="36" t="s">
        <v>101</v>
      </c>
      <c r="BR7" s="36">
        <v>9.1199999999999992</v>
      </c>
      <c r="BS7" s="36">
        <v>26.78</v>
      </c>
      <c r="BT7" s="36">
        <v>42.87</v>
      </c>
      <c r="BU7" s="36" t="s">
        <v>101</v>
      </c>
      <c r="BV7" s="36" t="s">
        <v>101</v>
      </c>
      <c r="BW7" s="36">
        <v>58.78</v>
      </c>
      <c r="BX7" s="36">
        <v>58.53</v>
      </c>
      <c r="BY7" s="36">
        <v>57.93</v>
      </c>
      <c r="BZ7" s="36">
        <v>60.44</v>
      </c>
      <c r="CA7" s="36" t="s">
        <v>101</v>
      </c>
      <c r="CB7" s="36" t="s">
        <v>101</v>
      </c>
      <c r="CC7" s="36">
        <v>1724.45</v>
      </c>
      <c r="CD7" s="36">
        <v>578.4</v>
      </c>
      <c r="CE7" s="36">
        <v>381.79</v>
      </c>
      <c r="CF7" s="36" t="s">
        <v>101</v>
      </c>
      <c r="CG7" s="36" t="s">
        <v>101</v>
      </c>
      <c r="CH7" s="36">
        <v>257.02999999999997</v>
      </c>
      <c r="CI7" s="36">
        <v>266.57</v>
      </c>
      <c r="CJ7" s="36">
        <v>276.93</v>
      </c>
      <c r="CK7" s="36">
        <v>267.61</v>
      </c>
      <c r="CL7" s="36" t="s">
        <v>101</v>
      </c>
      <c r="CM7" s="36" t="s">
        <v>101</v>
      </c>
      <c r="CN7" s="36" t="s">
        <v>101</v>
      </c>
      <c r="CO7" s="36" t="s">
        <v>101</v>
      </c>
      <c r="CP7" s="36" t="s">
        <v>101</v>
      </c>
      <c r="CQ7" s="36" t="s">
        <v>101</v>
      </c>
      <c r="CR7" s="36" t="s">
        <v>101</v>
      </c>
      <c r="CS7" s="36">
        <v>61.93</v>
      </c>
      <c r="CT7" s="36">
        <v>58.06</v>
      </c>
      <c r="CU7" s="36">
        <v>59.08</v>
      </c>
      <c r="CV7" s="36">
        <v>57.75</v>
      </c>
      <c r="CW7" s="36" t="s">
        <v>101</v>
      </c>
      <c r="CX7" s="36" t="s">
        <v>101</v>
      </c>
      <c r="CY7" s="36">
        <v>58.88</v>
      </c>
      <c r="CZ7" s="36">
        <v>69.260000000000005</v>
      </c>
      <c r="DA7" s="36">
        <v>71.739999999999995</v>
      </c>
      <c r="DB7" s="36" t="s">
        <v>101</v>
      </c>
      <c r="DC7" s="36" t="s">
        <v>101</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2016-02-16T05:04:49Z</cp:lastPrinted>
  <dcterms:created xsi:type="dcterms:W3CDTF">2016-02-03T09:24:57Z</dcterms:created>
  <dcterms:modified xsi:type="dcterms:W3CDTF">2016-02-16T05:08:17Z</dcterms:modified>
  <cp:category/>
</cp:coreProperties>
</file>