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<sst xmlns="http://schemas.openxmlformats.org/spreadsheetml/2006/main" count="217" uniqueCount="107">
  <si>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</si>
  <si>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</si>
  <si>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</si>
  <si>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</si>
  <si>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</si>
  <si>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</si>
  <si>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</si>
  <si>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</si>
  <si>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</si>
  <si>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</si>
  <si>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</si>
  <si>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</si>
  <si>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</si>
  <si>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</si>
  <si>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</si>
  <si>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</si>
  <si>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</si>
  <si>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</si>
  <si>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</si>
  <si>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</si>
  <si>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</si>
  <si>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</si>
  <si>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</si>
  <si>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</si>
  <si>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</si>
  <si>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</si>
  <si>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</si>
  <si>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</si>
  <si>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</si>
  <si>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</si>
  <si>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</si>
  <si>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</si>
  <si>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</si>
  <si>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</si>
  <si>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</si>
  <si>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</si>
  <si>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</si>
  <si>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</si>
  <si>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</si>
  <si>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</si>
  <si>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</si>
  <si>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</si>
  <si>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</si>
  <si>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</si>
  <si>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</si>
  <si>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</si>
  <si>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</si>
  <si>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</si>
  <si>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</si>
  <si>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</si>
  <si>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</si>
  <si>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</si>
  <si>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</si>
  <si>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</si>
  <si>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</si>
  <si>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</si>
  <si>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</si>
  <si>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</si>
  <si>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</si>
  <si>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</si>
  <si>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</si>
  <si>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</si>
  <si>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</si>
  <si>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</si>
  <si>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</si>
  <si>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</si>
  <si>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</si>
  <si>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</si>
  <si>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</si>
  <si>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</si>
  <si>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</si>
  <si>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</si>
  <si>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</si>
  <si>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</si>
  <si>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</si>
  <si>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</si>
  <si>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</si>
  <si>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</si>
  <si>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</si>
  <si>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</si>
  <si>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</si>
  <si>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</si>
  <si>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</si>
  <si>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</si>
  <si>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</si>
  <si>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</si>
  <si>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</si>
  <si>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</si>
  <si>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</si>
  <si>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</si>
  <si>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</si>
  <si>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</si>
  <si>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</si>
  <si>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嵐山町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</si>
  <si>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</si>
  <si>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</si>
  <si>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</si>
  <si>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</si>
  <si>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</si>
  <si>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</si>
  <si>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</si>
  <si>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</si>
  <si>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</si>
  <si>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</si>
  <si>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の目標は、安全・安心・安価で豊富な水を将来に向かって安定して送り届けることです。その目標に向かい現状の水道事業の経営の健全性・効率性は、きわめて順調に推移しています。また、水道施設の老朽化の状況についても経営が順調のために必要な投資を行えているため適切に更新できています。今後もこの良い状況を維持するためには、常に経営の手法について研究を重ね、経営の効率性を高めていくことが必要です。また、今後も施設の効率性を高める方策を検討し、より効果的で将来の人口減少等にも対応可能な施設の更新を図り、配水塔等の水道施設を将来計画に基づいて更新を進めることが必要となっております。</t>
    <rPh sb="1" eb="3">
      <t>トウチョウ</t>
    </rPh>
    <rPh sb="4" eb="6">
      <t>スイドウ</t>
    </rPh>
    <rPh sb="6" eb="8">
      <t>ジギョウ</t>
    </rPh>
    <rPh sb="9" eb="11">
      <t>モクヒョウ</t>
    </rPh>
    <rPh sb="13" eb="15">
      <t>アンゼン</t>
    </rPh>
    <rPh sb="16" eb="18">
      <t>アンシン</t>
    </rPh>
    <rPh sb="19" eb="21">
      <t>アンカ</t>
    </rPh>
    <rPh sb="22" eb="24">
      <t>ホウフ</t>
    </rPh>
    <rPh sb="25" eb="26">
      <t>ミズ</t>
    </rPh>
    <rPh sb="27" eb="29">
      <t>ショウライ</t>
    </rPh>
    <rPh sb="30" eb="31">
      <t>ム</t>
    </rPh>
    <rPh sb="34" eb="36">
      <t>アンテイ</t>
    </rPh>
    <rPh sb="38" eb="39">
      <t>オク</t>
    </rPh>
    <rPh sb="40" eb="41">
      <t>トド</t>
    </rPh>
    <rPh sb="50" eb="52">
      <t>モクヒョウ</t>
    </rPh>
    <rPh sb="53" eb="54">
      <t>ム</t>
    </rPh>
    <rPh sb="56" eb="58">
      <t>ゲンジョウ</t>
    </rPh>
    <rPh sb="59" eb="61">
      <t>スイドウ</t>
    </rPh>
    <rPh sb="61" eb="63">
      <t>ジギョウ</t>
    </rPh>
    <rPh sb="64" eb="66">
      <t>ケイエイ</t>
    </rPh>
    <rPh sb="67" eb="70">
      <t>ケンゼンセイ</t>
    </rPh>
    <rPh sb="71" eb="74">
      <t>コウリツセイ</t>
    </rPh>
    <rPh sb="80" eb="82">
      <t>ジュンチョウ</t>
    </rPh>
    <rPh sb="83" eb="85">
      <t>スイイ</t>
    </rPh>
    <rPh sb="94" eb="96">
      <t>スイドウ</t>
    </rPh>
    <rPh sb="96" eb="98">
      <t>シセツ</t>
    </rPh>
    <rPh sb="99" eb="102">
      <t>ロウキュウカ</t>
    </rPh>
    <rPh sb="103" eb="105">
      <t>ジョウキョウ</t>
    </rPh>
    <rPh sb="110" eb="112">
      <t>ケイエイ</t>
    </rPh>
    <rPh sb="113" eb="115">
      <t>ジュンチョウ</t>
    </rPh>
    <rPh sb="119" eb="121">
      <t>ヒツヨウ</t>
    </rPh>
    <rPh sb="122" eb="124">
      <t>トウシ</t>
    </rPh>
    <rPh sb="125" eb="126">
      <t>オコナ</t>
    </rPh>
    <rPh sb="132" eb="134">
      <t>テキセツ</t>
    </rPh>
    <rPh sb="135" eb="137">
      <t>コウシン</t>
    </rPh>
    <rPh sb="144" eb="146">
      <t>コンゴ</t>
    </rPh>
    <rPh sb="149" eb="150">
      <t>ヨ</t>
    </rPh>
    <rPh sb="151" eb="153">
      <t>ジョウキョウ</t>
    </rPh>
    <rPh sb="154" eb="156">
      <t>イジ</t>
    </rPh>
    <rPh sb="165" eb="167">
      <t>ケイエイ</t>
    </rPh>
    <rPh sb="168" eb="170">
      <t>シュホウ</t>
    </rPh>
    <rPh sb="174" eb="176">
      <t>ケンキュウ</t>
    </rPh>
    <rPh sb="177" eb="178">
      <t>カサ</t>
    </rPh>
    <rPh sb="180" eb="182">
      <t>ケイエイ</t>
    </rPh>
    <rPh sb="225" eb="227">
      <t>コウカ</t>
    </rPh>
    <phoneticPr fontId="4"/>
  </si>
  <si>
    <t>　管路の更新について現在は、経営が順調なため必要な投資について上水道管網整備１０カ年計画に基づき老朽管等の管網整備を計画的に進めております。平成２１年度に石綿管の布設替えを終えており、また平成２３年度より基幹管路である導水管・送水管については耐震管を採用して更新工事に着手しており、管路更新率や管路経年化率は良好な水準を得ています。その一方で、施設全体の減価償却の状況に見られるように老朽度合いは、全国平均値等と同程度にあり、年々進行しています。そこで配水塔等の水道施設を将来の人口構造の変化や災害等に対応しつつ、投資を最小限に抑えながら最も効果的な施設の再配置を検討しています。</t>
    <rPh sb="1" eb="3">
      <t>カンロ</t>
    </rPh>
    <rPh sb="4" eb="6">
      <t>コウシン</t>
    </rPh>
    <rPh sb="14" eb="16">
      <t>ケイエイ</t>
    </rPh>
    <rPh sb="17" eb="19">
      <t>ジュンチョウ</t>
    </rPh>
    <rPh sb="22" eb="24">
      <t>ヒツヨウ</t>
    </rPh>
    <rPh sb="25" eb="27">
      <t>トウシ</t>
    </rPh>
    <rPh sb="70" eb="72">
      <t>ヘイセイ</t>
    </rPh>
    <rPh sb="74" eb="75">
      <t>ネン</t>
    </rPh>
    <rPh sb="75" eb="76">
      <t>ド</t>
    </rPh>
    <rPh sb="77" eb="79">
      <t>セキメン</t>
    </rPh>
    <rPh sb="79" eb="80">
      <t>カン</t>
    </rPh>
    <rPh sb="81" eb="83">
      <t>フセツ</t>
    </rPh>
    <rPh sb="83" eb="84">
      <t>カ</t>
    </rPh>
    <rPh sb="86" eb="87">
      <t>オ</t>
    </rPh>
    <rPh sb="94" eb="96">
      <t>ヘイセイ</t>
    </rPh>
    <rPh sb="98" eb="100">
      <t>ネンド</t>
    </rPh>
    <rPh sb="102" eb="104">
      <t>キカン</t>
    </rPh>
    <rPh sb="104" eb="106">
      <t>カンロ</t>
    </rPh>
    <rPh sb="109" eb="111">
      <t>ドウスイ</t>
    </rPh>
    <rPh sb="111" eb="112">
      <t>カン</t>
    </rPh>
    <rPh sb="113" eb="116">
      <t>ソウスイカン</t>
    </rPh>
    <rPh sb="121" eb="123">
      <t>タイシン</t>
    </rPh>
    <rPh sb="123" eb="124">
      <t>カン</t>
    </rPh>
    <rPh sb="125" eb="127">
      <t>サイヨウ</t>
    </rPh>
    <rPh sb="129" eb="131">
      <t>コウシン</t>
    </rPh>
    <rPh sb="131" eb="133">
      <t>コウジ</t>
    </rPh>
    <rPh sb="134" eb="136">
      <t>チャクシュ</t>
    </rPh>
    <rPh sb="141" eb="143">
      <t>カンロ</t>
    </rPh>
    <rPh sb="143" eb="145">
      <t>コウシン</t>
    </rPh>
    <rPh sb="145" eb="146">
      <t>リツ</t>
    </rPh>
    <rPh sb="147" eb="149">
      <t>カンロ</t>
    </rPh>
    <rPh sb="149" eb="152">
      <t>ケイネンカ</t>
    </rPh>
    <rPh sb="152" eb="153">
      <t>リツ</t>
    </rPh>
    <rPh sb="154" eb="156">
      <t>リョウコウ</t>
    </rPh>
    <rPh sb="157" eb="159">
      <t>スイジュン</t>
    </rPh>
    <rPh sb="160" eb="161">
      <t>エ</t>
    </rPh>
    <rPh sb="168" eb="170">
      <t>イッポウ</t>
    </rPh>
    <rPh sb="172" eb="174">
      <t>シセツ</t>
    </rPh>
    <rPh sb="174" eb="176">
      <t>ゼンタイ</t>
    </rPh>
    <rPh sb="177" eb="179">
      <t>ゲンカ</t>
    </rPh>
    <rPh sb="179" eb="181">
      <t>ショウキャク</t>
    </rPh>
    <rPh sb="182" eb="184">
      <t>ジョウキョウ</t>
    </rPh>
    <rPh sb="185" eb="186">
      <t>ミ</t>
    </rPh>
    <rPh sb="192" eb="194">
      <t>ロウキュウ</t>
    </rPh>
    <rPh sb="194" eb="196">
      <t>ドア</t>
    </rPh>
    <rPh sb="199" eb="201">
      <t>ゼンコク</t>
    </rPh>
    <rPh sb="201" eb="203">
      <t>ヘイキン</t>
    </rPh>
    <rPh sb="203" eb="204">
      <t>チ</t>
    </rPh>
    <rPh sb="204" eb="205">
      <t>ナド</t>
    </rPh>
    <rPh sb="206" eb="209">
      <t>ドウテイド</t>
    </rPh>
    <rPh sb="213" eb="215">
      <t>ネンネン</t>
    </rPh>
    <rPh sb="215" eb="217">
      <t>シンコウ</t>
    </rPh>
    <rPh sb="226" eb="228">
      <t>ハイスイ</t>
    </rPh>
    <rPh sb="228" eb="229">
      <t>トウ</t>
    </rPh>
    <rPh sb="229" eb="230">
      <t>ナド</t>
    </rPh>
    <rPh sb="231" eb="233">
      <t>スイドウ</t>
    </rPh>
    <rPh sb="233" eb="235">
      <t>シセツ</t>
    </rPh>
    <rPh sb="236" eb="238">
      <t>ショウライ</t>
    </rPh>
    <rPh sb="239" eb="241">
      <t>ジンコウ</t>
    </rPh>
    <rPh sb="241" eb="243">
      <t>コウゾウ</t>
    </rPh>
    <rPh sb="244" eb="246">
      <t>ヘンカ</t>
    </rPh>
    <rPh sb="247" eb="249">
      <t>サイガイ</t>
    </rPh>
    <rPh sb="249" eb="250">
      <t>ナド</t>
    </rPh>
    <rPh sb="251" eb="253">
      <t>タイオウ</t>
    </rPh>
    <rPh sb="257" eb="259">
      <t>トウシ</t>
    </rPh>
    <rPh sb="260" eb="263">
      <t>サイショウゲン</t>
    </rPh>
    <rPh sb="264" eb="265">
      <t>オサ</t>
    </rPh>
    <rPh sb="269" eb="270">
      <t>モット</t>
    </rPh>
    <rPh sb="271" eb="274">
      <t>コウカテキ</t>
    </rPh>
    <rPh sb="275" eb="277">
      <t>シセツ</t>
    </rPh>
    <rPh sb="278" eb="281">
      <t>サイハイチ</t>
    </rPh>
    <rPh sb="282" eb="284">
      <t>ケントウ</t>
    </rPh>
    <phoneticPr fontId="4"/>
  </si>
  <si>
    <t>　当町の水道事業の経営の健全性については、最少の経費で最大の効果を生み出すという法の理念に基づき、毎年純利益を計上しており累積欠損は生じておりません。それにより急な支払いにも対応が可能な状態を保っています。借入金を指す企業債も過去十数年起債しておらず債務残高は毎年減少しております。一方、効率性については、工業団地開発時の水利用が予定より下回ったため施設利用率は、平均より低めですが、配水した水を漏らさず使用していただくため投資を行い、高い有収率を実現し費用も極力低減して水を作っているため料金回収率も平均を大幅に上回っています。このため、掛かる費用より生み出す利益が上回り経常収支比率は高い水準を保っております。ただし、この利益とは、一般的にはもうけを意味しますが、ここでの利益とは民間企業でいう儲かったとは違い使い道が自由なお金にはできません。借入金を指す企業債の返済が終わらない限り、利益をもうけとして自由に使えず返済に充てられるべきものであるとされているからです。また、当町ではこの利益を企業債の返済を除き全額、老朽化した管路等の更新費用に充てています。水道事業では、配水管や配水場等の修繕はつきものであり、後に必ず建替え、布設替え等の必要が生じます。そのための資金を残せる経営を目指すことで、安定した水を町民の皆様に送り届けることができると考えています。</t>
    <rPh sb="1" eb="3">
      <t>トウチョウ</t>
    </rPh>
    <rPh sb="4" eb="6">
      <t>スイドウ</t>
    </rPh>
    <rPh sb="6" eb="8">
      <t>ジギョウ</t>
    </rPh>
    <rPh sb="9" eb="11">
      <t>ケイエイ</t>
    </rPh>
    <rPh sb="12" eb="15">
      <t>ケンゼンセイ</t>
    </rPh>
    <rPh sb="24" eb="26">
      <t>ケイヒ</t>
    </rPh>
    <rPh sb="27" eb="29">
      <t>サイダイ</t>
    </rPh>
    <rPh sb="30" eb="32">
      <t>コウカ</t>
    </rPh>
    <rPh sb="33" eb="34">
      <t>ウ</t>
    </rPh>
    <rPh sb="35" eb="36">
      <t>ダ</t>
    </rPh>
    <rPh sb="40" eb="41">
      <t>ホウ</t>
    </rPh>
    <rPh sb="42" eb="44">
      <t>リネン</t>
    </rPh>
    <rPh sb="45" eb="46">
      <t>モト</t>
    </rPh>
    <rPh sb="49" eb="51">
      <t>マイトシ</t>
    </rPh>
    <rPh sb="51" eb="54">
      <t>ジュンリエキ</t>
    </rPh>
    <rPh sb="55" eb="57">
      <t>ケイジョウ</t>
    </rPh>
    <rPh sb="61" eb="63">
      <t>ルイセキ</t>
    </rPh>
    <rPh sb="63" eb="65">
      <t>ケッソン</t>
    </rPh>
    <rPh sb="66" eb="67">
      <t>ショウ</t>
    </rPh>
    <rPh sb="105" eb="106">
      <t>キン</t>
    </rPh>
    <rPh sb="107" eb="108">
      <t>サ</t>
    </rPh>
    <rPh sb="109" eb="111">
      <t>キギョウ</t>
    </rPh>
    <rPh sb="111" eb="112">
      <t>サイ</t>
    </rPh>
    <rPh sb="113" eb="114">
      <t>カ</t>
    </rPh>
    <rPh sb="114" eb="115">
      <t>コ</t>
    </rPh>
    <rPh sb="115" eb="116">
      <t>ジュウ</t>
    </rPh>
    <rPh sb="116" eb="118">
      <t>スウネン</t>
    </rPh>
    <rPh sb="118" eb="120">
      <t>キサイ</t>
    </rPh>
    <rPh sb="125" eb="127">
      <t>サイム</t>
    </rPh>
    <rPh sb="127" eb="129">
      <t>ザンダカ</t>
    </rPh>
    <rPh sb="130" eb="132">
      <t>マイトシ</t>
    </rPh>
    <rPh sb="132" eb="134">
      <t>ゲンショウ</t>
    </rPh>
    <rPh sb="141" eb="143">
      <t>イッポウ</t>
    </rPh>
    <rPh sb="144" eb="147">
      <t>コウリツセイ</t>
    </rPh>
    <rPh sb="153" eb="155">
      <t>コウギョウ</t>
    </rPh>
    <rPh sb="155" eb="157">
      <t>ダンチ</t>
    </rPh>
    <rPh sb="157" eb="159">
      <t>カイハツ</t>
    </rPh>
    <rPh sb="159" eb="160">
      <t>ジ</t>
    </rPh>
    <rPh sb="161" eb="162">
      <t>ミズ</t>
    </rPh>
    <rPh sb="162" eb="164">
      <t>リヨウ</t>
    </rPh>
    <rPh sb="165" eb="167">
      <t>ヨテイ</t>
    </rPh>
    <rPh sb="169" eb="171">
      <t>シタマワ</t>
    </rPh>
    <rPh sb="175" eb="177">
      <t>シセツ</t>
    </rPh>
    <rPh sb="177" eb="180">
      <t>リヨウリツ</t>
    </rPh>
    <rPh sb="182" eb="184">
      <t>ヘイキン</t>
    </rPh>
    <rPh sb="186" eb="187">
      <t>ヒク</t>
    </rPh>
    <rPh sb="192" eb="194">
      <t>ハイスイ</t>
    </rPh>
    <rPh sb="196" eb="197">
      <t>ミズ</t>
    </rPh>
    <rPh sb="198" eb="199">
      <t>モ</t>
    </rPh>
    <rPh sb="202" eb="204">
      <t>シヨウ</t>
    </rPh>
    <rPh sb="212" eb="214">
      <t>トウシ</t>
    </rPh>
    <rPh sb="215" eb="216">
      <t>オコナ</t>
    </rPh>
    <rPh sb="218" eb="219">
      <t>タカ</t>
    </rPh>
    <rPh sb="220" eb="221">
      <t>ユウ</t>
    </rPh>
    <rPh sb="221" eb="222">
      <t>シュウ</t>
    </rPh>
    <rPh sb="222" eb="223">
      <t>リツ</t>
    </rPh>
    <rPh sb="224" eb="226">
      <t>ジツゲン</t>
    </rPh>
    <rPh sb="227" eb="229">
      <t>ヒヨウ</t>
    </rPh>
    <rPh sb="230" eb="232">
      <t>キョクリョク</t>
    </rPh>
    <rPh sb="232" eb="234">
      <t>テイゲン</t>
    </rPh>
    <rPh sb="236" eb="237">
      <t>ミズ</t>
    </rPh>
    <rPh sb="238" eb="239">
      <t>ツク</t>
    </rPh>
    <rPh sb="245" eb="247">
      <t>リョウキン</t>
    </rPh>
    <rPh sb="247" eb="249">
      <t>カイシュウ</t>
    </rPh>
    <rPh sb="249" eb="250">
      <t>リツ</t>
    </rPh>
    <rPh sb="251" eb="253">
      <t>ヘイキン</t>
    </rPh>
    <rPh sb="254" eb="256">
      <t>オオハバ</t>
    </rPh>
    <rPh sb="257" eb="259">
      <t>ウワマワ</t>
    </rPh>
    <rPh sb="270" eb="271">
      <t>カ</t>
    </rPh>
    <rPh sb="273" eb="275">
      <t>ヒヨウ</t>
    </rPh>
    <rPh sb="277" eb="278">
      <t>ウ</t>
    </rPh>
    <rPh sb="279" eb="280">
      <t>ダ</t>
    </rPh>
    <rPh sb="281" eb="283">
      <t>リエキ</t>
    </rPh>
    <rPh sb="284" eb="286">
      <t>ウワマワ</t>
    </rPh>
    <rPh sb="287" eb="289">
      <t>ケイジョウ</t>
    </rPh>
    <rPh sb="289" eb="291">
      <t>シュウシ</t>
    </rPh>
    <rPh sb="291" eb="293">
      <t>ヒリツ</t>
    </rPh>
    <rPh sb="294" eb="295">
      <t>タカ</t>
    </rPh>
    <rPh sb="296" eb="298">
      <t>スイジュン</t>
    </rPh>
    <rPh sb="299" eb="300">
      <t>タモ</t>
    </rPh>
    <rPh sb="313" eb="315">
      <t>リエキ</t>
    </rPh>
    <rPh sb="318" eb="321">
      <t>イッパンテキ</t>
    </rPh>
    <rPh sb="327" eb="329">
      <t>イミ</t>
    </rPh>
    <rPh sb="338" eb="340">
      <t>リエキ</t>
    </rPh>
    <rPh sb="342" eb="344">
      <t>ミンカン</t>
    </rPh>
    <rPh sb="344" eb="346">
      <t>キギョウ</t>
    </rPh>
    <rPh sb="349" eb="350">
      <t>モウ</t>
    </rPh>
    <rPh sb="355" eb="356">
      <t>チガ</t>
    </rPh>
    <rPh sb="357" eb="358">
      <t>ツカ</t>
    </rPh>
    <rPh sb="359" eb="360">
      <t>ミチ</t>
    </rPh>
    <rPh sb="361" eb="363">
      <t>ジユウ</t>
    </rPh>
    <rPh sb="365" eb="366">
      <t>カネ</t>
    </rPh>
    <rPh sb="374" eb="376">
      <t>カリイレ</t>
    </rPh>
    <rPh sb="376" eb="377">
      <t>キン</t>
    </rPh>
    <rPh sb="378" eb="379">
      <t>サ</t>
    </rPh>
    <rPh sb="380" eb="382">
      <t>キギョウ</t>
    </rPh>
    <rPh sb="382" eb="383">
      <t>サイ</t>
    </rPh>
    <rPh sb="384" eb="386">
      <t>ヘンサイ</t>
    </rPh>
    <rPh sb="387" eb="388">
      <t>オ</t>
    </rPh>
    <rPh sb="392" eb="393">
      <t>カギ</t>
    </rPh>
    <rPh sb="395" eb="397">
      <t>リエキ</t>
    </rPh>
    <rPh sb="404" eb="406">
      <t>ジユウ</t>
    </rPh>
    <rPh sb="407" eb="408">
      <t>ツカ</t>
    </rPh>
    <rPh sb="410" eb="412">
      <t>ヘンサイ</t>
    </rPh>
    <rPh sb="413" eb="414">
      <t>ア</t>
    </rPh>
    <rPh sb="439" eb="441">
      <t>トウチョウ</t>
    </rPh>
    <rPh sb="445" eb="447">
      <t>リエキ</t>
    </rPh>
    <rPh sb="448" eb="450">
      <t>キギョウ</t>
    </rPh>
    <rPh sb="450" eb="451">
      <t>サイ</t>
    </rPh>
    <rPh sb="452" eb="454">
      <t>ヘンサイ</t>
    </rPh>
    <rPh sb="455" eb="456">
      <t>ノゾ</t>
    </rPh>
    <rPh sb="457" eb="459">
      <t>ゼンガク</t>
    </rPh>
    <rPh sb="460" eb="463">
      <t>ロウキュウカ</t>
    </rPh>
    <rPh sb="465" eb="467">
      <t>カンロ</t>
    </rPh>
    <rPh sb="467" eb="468">
      <t>トウ</t>
    </rPh>
    <rPh sb="469" eb="471">
      <t>コウシン</t>
    </rPh>
    <rPh sb="471" eb="473">
      <t>ヒヨウ</t>
    </rPh>
    <rPh sb="474" eb="475">
      <t>ア</t>
    </rPh>
    <rPh sb="481" eb="483">
      <t>スイドウ</t>
    </rPh>
    <rPh sb="483" eb="485">
      <t>ジギョウ</t>
    </rPh>
    <rPh sb="488" eb="491">
      <t>ハイスイカン</t>
    </rPh>
    <rPh sb="492" eb="494">
      <t>ハイスイ</t>
    </rPh>
    <rPh sb="494" eb="495">
      <t>ジョウ</t>
    </rPh>
    <rPh sb="495" eb="496">
      <t>トウ</t>
    </rPh>
    <rPh sb="497" eb="499">
      <t>シュウゼン</t>
    </rPh>
    <rPh sb="508" eb="509">
      <t>ノチ</t>
    </rPh>
    <rPh sb="510" eb="511">
      <t>カナラ</t>
    </rPh>
    <rPh sb="512" eb="514">
      <t>タテカ</t>
    </rPh>
    <rPh sb="516" eb="518">
      <t>フセツ</t>
    </rPh>
    <rPh sb="518" eb="519">
      <t>カ</t>
    </rPh>
    <rPh sb="520" eb="521">
      <t>ナド</t>
    </rPh>
    <rPh sb="522" eb="524">
      <t>ヒツヨウ</t>
    </rPh>
    <rPh sb="525" eb="526">
      <t>ショウ</t>
    </rPh>
    <rPh sb="535" eb="537">
      <t>シキン</t>
    </rPh>
    <rPh sb="538" eb="539">
      <t>ノコ</t>
    </rPh>
    <rPh sb="541" eb="543">
      <t>ケイエイ</t>
    </rPh>
    <rPh sb="544" eb="546">
      <t>メザ</t>
    </rPh>
    <rPh sb="555" eb="556">
      <t>ミズ</t>
    </rPh>
    <rPh sb="557" eb="559">
      <t>チョウミン</t>
    </rPh>
    <rPh sb="560" eb="562">
      <t>ミナサマ</t>
    </rPh>
    <rPh sb="563" eb="564">
      <t>オク</t>
    </rPh>
    <rPh sb="565" eb="566">
      <t>トド</t>
    </rPh>
    <rPh sb="575" eb="57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</si>
</sst>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0.28000000000000003</c:v>
                </c:pt>
                <c:pt idx="1">
                  <c:v>0.67</c:v>
                </c:pt>
                <c:pt idx="2">
                  <c:v>1.99</c:v>
                </c:pt>
                <c:pt idx="3">
                  <c:v>1.57</c:v>
                </c:pt>
                <c:pt idx="4">
                  <c:v>2.16</c:v>
                </c:pt>
              </c:numCache>
            </c:numRef>
          </c:val>
        </c:ser>
        <c:dLbls>
          <c:showLegendKey val="0"/>
          <c:showVal val="0"/>
          <c:showCatName val="0"/>
          <c:showSerName val="0"/>
          <c:showPercent val="0"/>
          <c:showBubbleSize val="0"/>
        </c:dLbls>
        <c:gapWidth val="150"/>
        <c:axId val="93580288"/>
        <c:axId val="910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93580288"/>
        <c:axId val="91099904"/>
      </c:lineChart>
      <c:dateAx>
        <c:axId val="93580288"/>
        <c:scaling>
          <c:orientation val="minMax"/>
        </c:scaling>
        <c:delete val="1"/>
        <c:axPos val="b"/>
        <c:numFmt formatCode="ge" sourceLinked="1"/>
        <c:majorTickMark val="none"/>
        <c:minorTickMark val="none"/>
        <c:tickLblPos val="none"/>
        <c:crossAx val="91099904"/>
        <c:crosses val="autoZero"/>
        <c:auto val="1"/>
        <c:lblOffset val="100"/>
        <c:baseTimeUnit val="years"/>
      </c:dateAx>
      <c:valAx>
        <c:axId val="910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53.67</c:v>
                </c:pt>
                <c:pt idx="1">
                  <c:v>51.92</c:v>
                </c:pt>
                <c:pt idx="2">
                  <c:v>52.07</c:v>
                </c:pt>
                <c:pt idx="3">
                  <c:v>52.64</c:v>
                </c:pt>
                <c:pt idx="4">
                  <c:v>51.03</c:v>
                </c:pt>
              </c:numCache>
            </c:numRef>
          </c:val>
        </c:ser>
        <c:dLbls>
          <c:showLegendKey val="0"/>
          <c:showVal val="0"/>
          <c:showCatName val="0"/>
          <c:showSerName val="0"/>
          <c:showPercent val="0"/>
          <c:showBubbleSize val="0"/>
        </c:dLbls>
        <c:gapWidth val="150"/>
        <c:axId val="94304896"/>
        <c:axId val="945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4304896"/>
        <c:axId val="94515968"/>
      </c:lineChart>
      <c:dateAx>
        <c:axId val="94304896"/>
        <c:scaling>
          <c:orientation val="minMax"/>
        </c:scaling>
        <c:delete val="1"/>
        <c:axPos val="b"/>
        <c:numFmt formatCode="ge" sourceLinked="1"/>
        <c:majorTickMark val="none"/>
        <c:minorTickMark val="none"/>
        <c:tickLblPos val="none"/>
        <c:crossAx val="94515968"/>
        <c:crosses val="autoZero"/>
        <c:auto val="1"/>
        <c:lblOffset val="100"/>
        <c:baseTimeUnit val="years"/>
      </c:dateAx>
      <c:valAx>
        <c:axId val="945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93.29</c:v>
                </c:pt>
                <c:pt idx="1">
                  <c:v>94.11</c:v>
                </c:pt>
                <c:pt idx="2">
                  <c:v>95.18</c:v>
                </c:pt>
                <c:pt idx="3">
                  <c:v>93.76</c:v>
                </c:pt>
                <c:pt idx="4">
                  <c:v>95.55</c:v>
                </c:pt>
              </c:numCache>
            </c:numRef>
          </c:val>
        </c:ser>
        <c:dLbls>
          <c:showLegendKey val="0"/>
          <c:showVal val="0"/>
          <c:showCatName val="0"/>
          <c:showSerName val="0"/>
          <c:showPercent val="0"/>
          <c:showBubbleSize val="0"/>
        </c:dLbls>
        <c:gapWidth val="150"/>
        <c:axId val="94558464"/>
        <c:axId val="94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4558464"/>
        <c:axId val="94564736"/>
      </c:lineChart>
      <c:dateAx>
        <c:axId val="94558464"/>
        <c:scaling>
          <c:orientation val="minMax"/>
        </c:scaling>
        <c:delete val="1"/>
        <c:axPos val="b"/>
        <c:numFmt formatCode="ge" sourceLinked="1"/>
        <c:majorTickMark val="none"/>
        <c:minorTickMark val="none"/>
        <c:tickLblPos val="none"/>
        <c:crossAx val="94564736"/>
        <c:crosses val="autoZero"/>
        <c:auto val="1"/>
        <c:lblOffset val="100"/>
        <c:baseTimeUnit val="years"/>
      </c:dateAx>
      <c:valAx>
        <c:axId val="94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124.6</c:v>
                </c:pt>
                <c:pt idx="1">
                  <c:v>118.74</c:v>
                </c:pt>
                <c:pt idx="2">
                  <c:v>118.95</c:v>
                </c:pt>
                <c:pt idx="3">
                  <c:v>118.32</c:v>
                </c:pt>
                <c:pt idx="4">
                  <c:v>119.65</c:v>
                </c:pt>
              </c:numCache>
            </c:numRef>
          </c:val>
        </c:ser>
        <c:dLbls>
          <c:showLegendKey val="0"/>
          <c:showVal val="0"/>
          <c:showCatName val="0"/>
          <c:showSerName val="0"/>
          <c:showPercent val="0"/>
          <c:showBubbleSize val="0"/>
        </c:dLbls>
        <c:gapWidth val="150"/>
        <c:axId val="91129728"/>
        <c:axId val="911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91129728"/>
        <c:axId val="91140096"/>
      </c:lineChart>
      <c:dateAx>
        <c:axId val="91129728"/>
        <c:scaling>
          <c:orientation val="minMax"/>
        </c:scaling>
        <c:delete val="1"/>
        <c:axPos val="b"/>
        <c:numFmt formatCode="ge" sourceLinked="1"/>
        <c:majorTickMark val="none"/>
        <c:minorTickMark val="none"/>
        <c:tickLblPos val="none"/>
        <c:crossAx val="91140096"/>
        <c:crosses val="autoZero"/>
        <c:auto val="1"/>
        <c:lblOffset val="100"/>
        <c:baseTimeUnit val="years"/>
      </c:dateAx>
      <c:valAx>
        <c:axId val="9114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1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43.19</c:v>
                </c:pt>
                <c:pt idx="1">
                  <c:v>42.92</c:v>
                </c:pt>
                <c:pt idx="2">
                  <c:v>42.91</c:v>
                </c:pt>
                <c:pt idx="3">
                  <c:v>43.37</c:v>
                </c:pt>
                <c:pt idx="4">
                  <c:v>44.18</c:v>
                </c:pt>
              </c:numCache>
            </c:numRef>
          </c:val>
        </c:ser>
        <c:dLbls>
          <c:showLegendKey val="0"/>
          <c:showVal val="0"/>
          <c:showCatName val="0"/>
          <c:showSerName val="0"/>
          <c:showPercent val="0"/>
          <c:showBubbleSize val="0"/>
        </c:dLbls>
        <c:gapWidth val="150"/>
        <c:axId val="94385664"/>
        <c:axId val="943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94385664"/>
        <c:axId val="94387584"/>
      </c:lineChart>
      <c:dateAx>
        <c:axId val="94385664"/>
        <c:scaling>
          <c:orientation val="minMax"/>
        </c:scaling>
        <c:delete val="1"/>
        <c:axPos val="b"/>
        <c:numFmt formatCode="ge" sourceLinked="1"/>
        <c:majorTickMark val="none"/>
        <c:minorTickMark val="none"/>
        <c:tickLblPos val="none"/>
        <c:crossAx val="94387584"/>
        <c:crosses val="autoZero"/>
        <c:auto val="1"/>
        <c:lblOffset val="100"/>
        <c:baseTimeUnit val="years"/>
      </c:dateAx>
      <c:valAx>
        <c:axId val="943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0.22</c:v>
                </c:pt>
                <c:pt idx="4">
                  <c:v>0</c:v>
                </c:pt>
              </c:numCache>
            </c:numRef>
          </c:val>
        </c:ser>
        <c:dLbls>
          <c:showLegendKey val="0"/>
          <c:showVal val="0"/>
          <c:showCatName val="0"/>
          <c:showSerName val="0"/>
          <c:showPercent val="0"/>
          <c:showBubbleSize val="0"/>
        </c:dLbls>
        <c:gapWidth val="150"/>
        <c:axId val="94418048"/>
        <c:axId val="944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4418048"/>
        <c:axId val="94419968"/>
      </c:lineChart>
      <c:dateAx>
        <c:axId val="94418048"/>
        <c:scaling>
          <c:orientation val="minMax"/>
        </c:scaling>
        <c:delete val="1"/>
        <c:axPos val="b"/>
        <c:numFmt formatCode="ge" sourceLinked="1"/>
        <c:majorTickMark val="none"/>
        <c:minorTickMark val="none"/>
        <c:tickLblPos val="none"/>
        <c:crossAx val="94419968"/>
        <c:crosses val="autoZero"/>
        <c:auto val="1"/>
        <c:lblOffset val="100"/>
        <c:baseTimeUnit val="years"/>
      </c:dateAx>
      <c:valAx>
        <c:axId val="944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32864"/>
        <c:axId val="941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94132864"/>
        <c:axId val="94147328"/>
      </c:lineChart>
      <c:dateAx>
        <c:axId val="94132864"/>
        <c:scaling>
          <c:orientation val="minMax"/>
        </c:scaling>
        <c:delete val="1"/>
        <c:axPos val="b"/>
        <c:numFmt formatCode="ge" sourceLinked="1"/>
        <c:majorTickMark val="none"/>
        <c:minorTickMark val="none"/>
        <c:tickLblPos val="none"/>
        <c:crossAx val="94147328"/>
        <c:crosses val="autoZero"/>
        <c:auto val="1"/>
        <c:lblOffset val="100"/>
        <c:baseTimeUnit val="years"/>
      </c:dateAx>
      <c:valAx>
        <c:axId val="9414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745.82</c:v>
                </c:pt>
                <c:pt idx="1">
                  <c:v>412.52</c:v>
                </c:pt>
                <c:pt idx="2">
                  <c:v>1291.33</c:v>
                </c:pt>
                <c:pt idx="3">
                  <c:v>732.02</c:v>
                </c:pt>
                <c:pt idx="4">
                  <c:v>576.55999999999995</c:v>
                </c:pt>
              </c:numCache>
            </c:numRef>
          </c:val>
        </c:ser>
        <c:dLbls>
          <c:showLegendKey val="0"/>
          <c:showVal val="0"/>
          <c:showCatName val="0"/>
          <c:showSerName val="0"/>
          <c:showPercent val="0"/>
          <c:showBubbleSize val="0"/>
        </c:dLbls>
        <c:gapWidth val="150"/>
        <c:axId val="94165632"/>
        <c:axId val="941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4165632"/>
        <c:axId val="94184192"/>
      </c:lineChart>
      <c:dateAx>
        <c:axId val="94165632"/>
        <c:scaling>
          <c:orientation val="minMax"/>
        </c:scaling>
        <c:delete val="1"/>
        <c:axPos val="b"/>
        <c:numFmt formatCode="ge" sourceLinked="1"/>
        <c:majorTickMark val="none"/>
        <c:minorTickMark val="none"/>
        <c:tickLblPos val="none"/>
        <c:crossAx val="94184192"/>
        <c:crosses val="autoZero"/>
        <c:auto val="1"/>
        <c:lblOffset val="100"/>
        <c:baseTimeUnit val="years"/>
      </c:dateAx>
      <c:valAx>
        <c:axId val="9418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80.22</c:v>
                </c:pt>
                <c:pt idx="1">
                  <c:v>77.06</c:v>
                </c:pt>
                <c:pt idx="2">
                  <c:v>70.12</c:v>
                </c:pt>
                <c:pt idx="3">
                  <c:v>68.19</c:v>
                </c:pt>
                <c:pt idx="4">
                  <c:v>63.42</c:v>
                </c:pt>
              </c:numCache>
            </c:numRef>
          </c:val>
        </c:ser>
        <c:dLbls>
          <c:showLegendKey val="0"/>
          <c:showVal val="0"/>
          <c:showCatName val="0"/>
          <c:showSerName val="0"/>
          <c:showPercent val="0"/>
          <c:showBubbleSize val="0"/>
        </c:dLbls>
        <c:gapWidth val="150"/>
        <c:axId val="94200192"/>
        <c:axId val="942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4200192"/>
        <c:axId val="94202112"/>
      </c:lineChart>
      <c:dateAx>
        <c:axId val="94200192"/>
        <c:scaling>
          <c:orientation val="minMax"/>
        </c:scaling>
        <c:delete val="1"/>
        <c:axPos val="b"/>
        <c:numFmt formatCode="ge" sourceLinked="1"/>
        <c:majorTickMark val="none"/>
        <c:minorTickMark val="none"/>
        <c:tickLblPos val="none"/>
        <c:crossAx val="94202112"/>
        <c:crosses val="autoZero"/>
        <c:auto val="1"/>
        <c:lblOffset val="100"/>
        <c:baseTimeUnit val="years"/>
      </c:dateAx>
      <c:valAx>
        <c:axId val="9420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117.8</c:v>
                </c:pt>
                <c:pt idx="1">
                  <c:v>112.73</c:v>
                </c:pt>
                <c:pt idx="2">
                  <c:v>111.58</c:v>
                </c:pt>
                <c:pt idx="3">
                  <c:v>109.07</c:v>
                </c:pt>
                <c:pt idx="4">
                  <c:v>114.19</c:v>
                </c:pt>
              </c:numCache>
            </c:numRef>
          </c:val>
        </c:ser>
        <c:dLbls>
          <c:showLegendKey val="0"/>
          <c:showVal val="0"/>
          <c:showCatName val="0"/>
          <c:showSerName val="0"/>
          <c:showPercent val="0"/>
          <c:showBubbleSize val="0"/>
        </c:dLbls>
        <c:gapWidth val="150"/>
        <c:axId val="94257152"/>
        <c:axId val="942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4257152"/>
        <c:axId val="94259072"/>
      </c:lineChart>
      <c:dateAx>
        <c:axId val="94257152"/>
        <c:scaling>
          <c:orientation val="minMax"/>
        </c:scaling>
        <c:delete val="1"/>
        <c:axPos val="b"/>
        <c:numFmt formatCode="ge" sourceLinked="1"/>
        <c:majorTickMark val="none"/>
        <c:minorTickMark val="none"/>
        <c:tickLblPos val="none"/>
        <c:crossAx val="94259072"/>
        <c:crosses val="autoZero"/>
        <c:auto val="1"/>
        <c:lblOffset val="100"/>
        <c:baseTimeUnit val="years"/>
      </c:dateAx>
      <c:valAx>
        <c:axId val="942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146.28</c:v>
                </c:pt>
                <c:pt idx="1">
                  <c:v>152.51</c:v>
                </c:pt>
                <c:pt idx="2">
                  <c:v>155.87</c:v>
                </c:pt>
                <c:pt idx="3">
                  <c:v>152.08000000000001</c:v>
                </c:pt>
                <c:pt idx="4">
                  <c:v>144.52000000000001</c:v>
                </c:pt>
              </c:numCache>
            </c:numRef>
          </c:val>
        </c:ser>
        <c:dLbls>
          <c:showLegendKey val="0"/>
          <c:showVal val="0"/>
          <c:showCatName val="0"/>
          <c:showSerName val="0"/>
          <c:showPercent val="0"/>
          <c:showBubbleSize val="0"/>
        </c:dLbls>
        <c:gapWidth val="150"/>
        <c:axId val="94292992"/>
        <c:axId val="942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4292992"/>
        <c:axId val="94295168"/>
      </c:lineChart>
      <c:dateAx>
        <c:axId val="94292992"/>
        <c:scaling>
          <c:orientation val="minMax"/>
        </c:scaling>
        <c:delete val="1"/>
        <c:axPos val="b"/>
        <c:numFmt formatCode="ge" sourceLinked="1"/>
        <c:majorTickMark val="none"/>
        <c:minorTickMark val="none"/>
        <c:tickLblPos val="none"/>
        <c:crossAx val="94295168"/>
        <c:crosses val="autoZero"/>
        <c:auto val="1"/>
        <c:lblOffset val="100"/>
        <c:baseTimeUnit val="years"/>
      </c:dateAx>
      <c:valAx>
        <c:axId val="94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嵐山町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18274</v>
      </c>
      <c r="AJ8" s="75"/>
      <c r="AK8" s="75"/>
      <c r="AL8" s="75"/>
      <c r="AM8" s="75"/>
      <c r="AN8" s="75"/>
      <c r="AO8" s="75"/>
      <c r="AP8" s="76"/>
      <c r="AQ8" s="57">
        <f>データ!R6</f>
        <v>29.92</v>
      </c>
      <c r="AR8" s="57"/>
      <c r="AS8" s="57"/>
      <c r="AT8" s="57"/>
      <c r="AU8" s="57"/>
      <c r="AV8" s="57"/>
      <c r="AW8" s="57"/>
      <c r="AX8" s="57"/>
      <c r="AY8" s="57">
        <f>データ!S6</f>
        <v>610.76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84.7</v>
      </c>
      <c r="K10" s="57"/>
      <c r="L10" s="57"/>
      <c r="M10" s="57"/>
      <c r="N10" s="57"/>
      <c r="O10" s="57"/>
      <c r="P10" s="57"/>
      <c r="Q10" s="57"/>
      <c r="R10" s="57">
        <f>データ!O6</f>
        <v>99.85</v>
      </c>
      <c r="S10" s="57"/>
      <c r="T10" s="57"/>
      <c r="U10" s="57"/>
      <c r="V10" s="57"/>
      <c r="W10" s="57"/>
      <c r="X10" s="57"/>
      <c r="Y10" s="57"/>
      <c r="Z10" s="65">
        <f>データ!P6</f>
        <v>1890</v>
      </c>
      <c r="AA10" s="65"/>
      <c r="AB10" s="65"/>
      <c r="AC10" s="65"/>
      <c r="AD10" s="65"/>
      <c r="AE10" s="65"/>
      <c r="AF10" s="65"/>
      <c r="AG10" s="65"/>
      <c r="AH10" s="2"/>
      <c r="AI10" s="65">
        <f>データ!T6</f>
        <v>18214</v>
      </c>
      <c r="AJ10" s="65"/>
      <c r="AK10" s="65"/>
      <c r="AL10" s="65"/>
      <c r="AM10" s="65"/>
      <c r="AN10" s="65"/>
      <c r="AO10" s="65"/>
      <c r="AP10" s="65"/>
      <c r="AQ10" s="57">
        <f>データ!U6</f>
        <v>29.85</v>
      </c>
      <c r="AR10" s="57"/>
      <c r="AS10" s="57"/>
      <c r="AT10" s="57"/>
      <c r="AU10" s="57"/>
      <c r="AV10" s="57"/>
      <c r="AW10" s="57"/>
      <c r="AX10" s="57"/>
      <c r="AY10" s="57">
        <f>データ!V6</f>
        <v>610.17999999999995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113425</v>
      </c>
      <c r="D6" s="31">
        <f t="shared" si="3"/>
        <v>46</v>
      </c>
      <c r="E6" s="31">
        <f t="shared" si="3"/>
        <v>1</v>
      </c>
      <c r="F6" s="31">
        <f t="shared" si="3"/>
        <v>0</v>
      </c>
      <c r="G6" s="31">
        <f t="shared" si="3"/>
        <v>1</v>
      </c>
      <c r="H6" s="31" t="str">
        <f t="shared" si="3"/>
        <v>埼玉県　嵐山町</v>
      </c>
      <c r="I6" s="31" t="str">
        <f t="shared" si="3"/>
        <v>法適用</v>
      </c>
      <c r="J6" s="31" t="str">
        <f t="shared" si="3"/>
        <v>水道事業</v>
      </c>
      <c r="K6" s="31" t="str">
        <f t="shared" si="3"/>
        <v>末端給水事業</v>
      </c>
      <c r="L6" s="31" t="str">
        <f t="shared" si="3"/>
        <v>A6</v>
      </c>
      <c r="M6" s="32" t="str">
        <f t="shared" si="3"/>
        <v>-</v>
      </c>
      <c r="N6" s="32">
        <f t="shared" si="3"/>
        <v>84.7</v>
      </c>
      <c r="O6" s="32">
        <f t="shared" si="3"/>
        <v>99.85</v>
      </c>
      <c r="P6" s="32">
        <f t="shared" si="3"/>
        <v>1890</v>
      </c>
      <c r="Q6" s="32">
        <f t="shared" si="3"/>
        <v>18274</v>
      </c>
      <c r="R6" s="32">
        <f t="shared" si="3"/>
        <v>29.92</v>
      </c>
      <c r="S6" s="32">
        <f t="shared" si="3"/>
        <v>610.76</v>
      </c>
      <c r="T6" s="32">
        <f t="shared" si="3"/>
        <v>18214</v>
      </c>
      <c r="U6" s="32">
        <f t="shared" si="3"/>
        <v>29.85</v>
      </c>
      <c r="V6" s="32">
        <f t="shared" si="3"/>
        <v>610.17999999999995</v>
      </c>
      <c r="W6" s="33">
        <f>IF(W7="",NA(),W7)</f>
        <v>124.6</v>
      </c>
      <c r="X6" s="33">
        <f t="shared" ref="X6:AF6" si="4">IF(X7="",NA(),X7)</f>
        <v>118.74</v>
      </c>
      <c r="Y6" s="33">
        <f t="shared" si="4"/>
        <v>118.95</v>
      </c>
      <c r="Z6" s="33">
        <f t="shared" si="4"/>
        <v>118.32</v>
      </c>
      <c r="AA6" s="33">
        <f t="shared" si="4"/>
        <v>119.65</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745.82</v>
      </c>
      <c r="AT6" s="33">
        <f t="shared" ref="AT6:BB6" si="6">IF(AT7="",NA(),AT7)</f>
        <v>412.52</v>
      </c>
      <c r="AU6" s="33">
        <f t="shared" si="6"/>
        <v>1291.33</v>
      </c>
      <c r="AV6" s="33">
        <f t="shared" si="6"/>
        <v>732.02</v>
      </c>
      <c r="AW6" s="33">
        <f t="shared" si="6"/>
        <v>576.55999999999995</v>
      </c>
      <c r="AX6" s="33">
        <f t="shared" si="6"/>
        <v>969.16</v>
      </c>
      <c r="AY6" s="33">
        <f t="shared" si="6"/>
        <v>995.5</v>
      </c>
      <c r="AZ6" s="33">
        <f t="shared" si="6"/>
        <v>915.5</v>
      </c>
      <c r="BA6" s="33">
        <f t="shared" si="6"/>
        <v>963.24</v>
      </c>
      <c r="BB6" s="33">
        <f t="shared" si="6"/>
        <v>381.53</v>
      </c>
      <c r="BC6" s="32" t="str">
        <f>IF(BC7="","",IF(BC7="-","【-】","【"&amp;SUBSTITUTE(TEXT(BC7,"#,##0.00"),"-","△")&amp;"】"))</f>
        <v>【264.16】</v>
      </c>
      <c r="BD6" s="33">
        <f>IF(BD7="",NA(),BD7)</f>
        <v>80.22</v>
      </c>
      <c r="BE6" s="33">
        <f t="shared" ref="BE6:BM6" si="7">IF(BE7="",NA(),BE7)</f>
        <v>77.06</v>
      </c>
      <c r="BF6" s="33">
        <f t="shared" si="7"/>
        <v>70.12</v>
      </c>
      <c r="BG6" s="33">
        <f t="shared" si="7"/>
        <v>68.19</v>
      </c>
      <c r="BH6" s="33">
        <f t="shared" si="7"/>
        <v>63.42</v>
      </c>
      <c r="BI6" s="33">
        <f t="shared" si="7"/>
        <v>421.66</v>
      </c>
      <c r="BJ6" s="33">
        <f t="shared" si="7"/>
        <v>414.59</v>
      </c>
      <c r="BK6" s="33">
        <f t="shared" si="7"/>
        <v>404.78</v>
      </c>
      <c r="BL6" s="33">
        <f t="shared" si="7"/>
        <v>400.38</v>
      </c>
      <c r="BM6" s="33">
        <f t="shared" si="7"/>
        <v>393.27</v>
      </c>
      <c r="BN6" s="32" t="str">
        <f>IF(BN7="","",IF(BN7="-","【-】","【"&amp;SUBSTITUTE(TEXT(BN7,"#,##0.00"),"-","△")&amp;"】"))</f>
        <v>【283.72】</v>
      </c>
      <c r="BO6" s="33">
        <f>IF(BO7="",NA(),BO7)</f>
        <v>117.8</v>
      </c>
      <c r="BP6" s="33">
        <f t="shared" ref="BP6:BX6" si="8">IF(BP7="",NA(),BP7)</f>
        <v>112.73</v>
      </c>
      <c r="BQ6" s="33">
        <f t="shared" si="8"/>
        <v>111.58</v>
      </c>
      <c r="BR6" s="33">
        <f t="shared" si="8"/>
        <v>109.07</v>
      </c>
      <c r="BS6" s="33">
        <f t="shared" si="8"/>
        <v>114.19</v>
      </c>
      <c r="BT6" s="33">
        <f t="shared" si="8"/>
        <v>99.51</v>
      </c>
      <c r="BU6" s="33">
        <f t="shared" si="8"/>
        <v>97.71</v>
      </c>
      <c r="BV6" s="33">
        <f t="shared" si="8"/>
        <v>98.07</v>
      </c>
      <c r="BW6" s="33">
        <f t="shared" si="8"/>
        <v>96.56</v>
      </c>
      <c r="BX6" s="33">
        <f t="shared" si="8"/>
        <v>100.47</v>
      </c>
      <c r="BY6" s="32" t="str">
        <f>IF(BY7="","",IF(BY7="-","【-】","【"&amp;SUBSTITUTE(TEXT(BY7,"#,##0.00"),"-","△")&amp;"】"))</f>
        <v>【104.60】</v>
      </c>
      <c r="BZ6" s="33">
        <f>IF(BZ7="",NA(),BZ7)</f>
        <v>146.28</v>
      </c>
      <c r="CA6" s="33">
        <f t="shared" ref="CA6:CI6" si="9">IF(CA7="",NA(),CA7)</f>
        <v>152.51</v>
      </c>
      <c r="CB6" s="33">
        <f t="shared" si="9"/>
        <v>155.87</v>
      </c>
      <c r="CC6" s="33">
        <f t="shared" si="9"/>
        <v>152.08000000000001</v>
      </c>
      <c r="CD6" s="33">
        <f t="shared" si="9"/>
        <v>144.52000000000001</v>
      </c>
      <c r="CE6" s="33">
        <f t="shared" si="9"/>
        <v>171.34</v>
      </c>
      <c r="CF6" s="33">
        <f t="shared" si="9"/>
        <v>173.56</v>
      </c>
      <c r="CG6" s="33">
        <f t="shared" si="9"/>
        <v>172.26</v>
      </c>
      <c r="CH6" s="33">
        <f t="shared" si="9"/>
        <v>177.14</v>
      </c>
      <c r="CI6" s="33">
        <f t="shared" si="9"/>
        <v>169.82</v>
      </c>
      <c r="CJ6" s="32" t="str">
        <f>IF(CJ7="","",IF(CJ7="-","【-】","【"&amp;SUBSTITUTE(TEXT(CJ7,"#,##0.00"),"-","△")&amp;"】"))</f>
        <v>【164.21】</v>
      </c>
      <c r="CK6" s="33">
        <f>IF(CK7="",NA(),CK7)</f>
        <v>53.67</v>
      </c>
      <c r="CL6" s="33">
        <f t="shared" ref="CL6:CT6" si="10">IF(CL7="",NA(),CL7)</f>
        <v>51.92</v>
      </c>
      <c r="CM6" s="33">
        <f t="shared" si="10"/>
        <v>52.07</v>
      </c>
      <c r="CN6" s="33">
        <f t="shared" si="10"/>
        <v>52.64</v>
      </c>
      <c r="CO6" s="33">
        <f t="shared" si="10"/>
        <v>51.03</v>
      </c>
      <c r="CP6" s="33">
        <f t="shared" si="10"/>
        <v>56.8</v>
      </c>
      <c r="CQ6" s="33">
        <f t="shared" si="10"/>
        <v>55.84</v>
      </c>
      <c r="CR6" s="33">
        <f t="shared" si="10"/>
        <v>55.68</v>
      </c>
      <c r="CS6" s="33">
        <f t="shared" si="10"/>
        <v>55.64</v>
      </c>
      <c r="CT6" s="33">
        <f t="shared" si="10"/>
        <v>55.13</v>
      </c>
      <c r="CU6" s="32" t="str">
        <f>IF(CU7="","",IF(CU7="-","【-】","【"&amp;SUBSTITUTE(TEXT(CU7,"#,##0.00"),"-","△")&amp;"】"))</f>
        <v>【59.80】</v>
      </c>
      <c r="CV6" s="33">
        <f>IF(CV7="",NA(),CV7)</f>
        <v>93.29</v>
      </c>
      <c r="CW6" s="33">
        <f t="shared" ref="CW6:DE6" si="11">IF(CW7="",NA(),CW7)</f>
        <v>94.11</v>
      </c>
      <c r="CX6" s="33">
        <f t="shared" si="11"/>
        <v>95.18</v>
      </c>
      <c r="CY6" s="33">
        <f t="shared" si="11"/>
        <v>93.76</v>
      </c>
      <c r="CZ6" s="33">
        <f t="shared" si="11"/>
        <v>95.55</v>
      </c>
      <c r="DA6" s="33">
        <f t="shared" si="11"/>
        <v>83.67</v>
      </c>
      <c r="DB6" s="33">
        <f t="shared" si="11"/>
        <v>83.11</v>
      </c>
      <c r="DC6" s="33">
        <f t="shared" si="11"/>
        <v>83.18</v>
      </c>
      <c r="DD6" s="33">
        <f t="shared" si="11"/>
        <v>83.09</v>
      </c>
      <c r="DE6" s="33">
        <f t="shared" si="11"/>
        <v>83</v>
      </c>
      <c r="DF6" s="32" t="str">
        <f>IF(DF7="","",IF(DF7="-","【-】","【"&amp;SUBSTITUTE(TEXT(DF7,"#,##0.00"),"-","△")&amp;"】"))</f>
        <v>【89.78】</v>
      </c>
      <c r="DG6" s="33">
        <f>IF(DG7="",NA(),DG7)</f>
        <v>43.19</v>
      </c>
      <c r="DH6" s="33">
        <f t="shared" ref="DH6:DP6" si="12">IF(DH7="",NA(),DH7)</f>
        <v>42.92</v>
      </c>
      <c r="DI6" s="33">
        <f t="shared" si="12"/>
        <v>42.91</v>
      </c>
      <c r="DJ6" s="33">
        <f t="shared" si="12"/>
        <v>43.37</v>
      </c>
      <c r="DK6" s="33">
        <f t="shared" si="12"/>
        <v>44.18</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3">
        <f t="shared" si="13"/>
        <v>0.22</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0.28000000000000003</v>
      </c>
      <c r="ED6" s="33">
        <f t="shared" ref="ED6:EL6" si="14">IF(ED7="",NA(),ED7)</f>
        <v>0.67</v>
      </c>
      <c r="EE6" s="33">
        <f t="shared" si="14"/>
        <v>1.99</v>
      </c>
      <c r="EF6" s="33">
        <f t="shared" si="14"/>
        <v>1.57</v>
      </c>
      <c r="EG6" s="33">
        <f t="shared" si="14"/>
        <v>2.16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113425</v>
      </c>
      <c r="D7" s="35">
        <v>46</v>
      </c>
      <c r="E7" s="35">
        <v>1</v>
      </c>
      <c r="F7" s="35">
        <v>0</v>
      </c>
      <c r="G7" s="35">
        <v>1</v>
      </c>
      <c r="H7" s="35" t="s">
        <v>93</v>
      </c>
      <c r="I7" s="35" t="s">
        <v>94</v>
      </c>
      <c r="J7" s="35" t="s">
        <v>95</v>
      </c>
      <c r="K7" s="35" t="s">
        <v>96</v>
      </c>
      <c r="L7" s="35" t="s">
        <v>97</v>
      </c>
      <c r="M7" s="36" t="s">
        <v>98</v>
      </c>
      <c r="N7" s="36">
        <v>84.7</v>
      </c>
      <c r="O7" s="36">
        <v>99.85</v>
      </c>
      <c r="P7" s="36">
        <v>1890</v>
      </c>
      <c r="Q7" s="36">
        <v>18274</v>
      </c>
      <c r="R7" s="36">
        <v>29.92</v>
      </c>
      <c r="S7" s="36">
        <v>610.76</v>
      </c>
      <c r="T7" s="36">
        <v>18214</v>
      </c>
      <c r="U7" s="36">
        <v>29.85</v>
      </c>
      <c r="V7" s="36">
        <v>610.17999999999995</v>
      </c>
      <c r="W7" s="36">
        <v>124.6</v>
      </c>
      <c r="X7" s="36">
        <v>118.74</v>
      </c>
      <c r="Y7" s="36">
        <v>118.95</v>
      </c>
      <c r="Z7" s="36">
        <v>118.32</v>
      </c>
      <c r="AA7" s="36">
        <v>119.65</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745.82</v>
      </c>
      <c r="AT7" s="36">
        <v>412.52</v>
      </c>
      <c r="AU7" s="36">
        <v>1291.33</v>
      </c>
      <c r="AV7" s="36">
        <v>732.02</v>
      </c>
      <c r="AW7" s="36">
        <v>576.55999999999995</v>
      </c>
      <c r="AX7" s="36">
        <v>969.16</v>
      </c>
      <c r="AY7" s="36">
        <v>995.5</v>
      </c>
      <c r="AZ7" s="36">
        <v>915.5</v>
      </c>
      <c r="BA7" s="36">
        <v>963.24</v>
      </c>
      <c r="BB7" s="36">
        <v>381.53</v>
      </c>
      <c r="BC7" s="36">
        <v>264.16000000000003</v>
      </c>
      <c r="BD7" s="36">
        <v>80.22</v>
      </c>
      <c r="BE7" s="36">
        <v>77.06</v>
      </c>
      <c r="BF7" s="36">
        <v>70.12</v>
      </c>
      <c r="BG7" s="36">
        <v>68.19</v>
      </c>
      <c r="BH7" s="36">
        <v>63.42</v>
      </c>
      <c r="BI7" s="36">
        <v>421.66</v>
      </c>
      <c r="BJ7" s="36">
        <v>414.59</v>
      </c>
      <c r="BK7" s="36">
        <v>404.78</v>
      </c>
      <c r="BL7" s="36">
        <v>400.38</v>
      </c>
      <c r="BM7" s="36">
        <v>393.27</v>
      </c>
      <c r="BN7" s="36">
        <v>283.72000000000003</v>
      </c>
      <c r="BO7" s="36">
        <v>117.8</v>
      </c>
      <c r="BP7" s="36">
        <v>112.73</v>
      </c>
      <c r="BQ7" s="36">
        <v>111.58</v>
      </c>
      <c r="BR7" s="36">
        <v>109.07</v>
      </c>
      <c r="BS7" s="36">
        <v>114.19</v>
      </c>
      <c r="BT7" s="36">
        <v>99.51</v>
      </c>
      <c r="BU7" s="36">
        <v>97.71</v>
      </c>
      <c r="BV7" s="36">
        <v>98.07</v>
      </c>
      <c r="BW7" s="36">
        <v>96.56</v>
      </c>
      <c r="BX7" s="36">
        <v>100.47</v>
      </c>
      <c r="BY7" s="36">
        <v>104.6</v>
      </c>
      <c r="BZ7" s="36">
        <v>146.28</v>
      </c>
      <c r="CA7" s="36">
        <v>152.51</v>
      </c>
      <c r="CB7" s="36">
        <v>155.87</v>
      </c>
      <c r="CC7" s="36">
        <v>152.08000000000001</v>
      </c>
      <c r="CD7" s="36">
        <v>144.52000000000001</v>
      </c>
      <c r="CE7" s="36">
        <v>171.34</v>
      </c>
      <c r="CF7" s="36">
        <v>173.56</v>
      </c>
      <c r="CG7" s="36">
        <v>172.26</v>
      </c>
      <c r="CH7" s="36">
        <v>177.14</v>
      </c>
      <c r="CI7" s="36">
        <v>169.82</v>
      </c>
      <c r="CJ7" s="36">
        <v>164.21</v>
      </c>
      <c r="CK7" s="36">
        <v>53.67</v>
      </c>
      <c r="CL7" s="36">
        <v>51.92</v>
      </c>
      <c r="CM7" s="36">
        <v>52.07</v>
      </c>
      <c r="CN7" s="36">
        <v>52.64</v>
      </c>
      <c r="CO7" s="36">
        <v>51.03</v>
      </c>
      <c r="CP7" s="36">
        <v>56.8</v>
      </c>
      <c r="CQ7" s="36">
        <v>55.84</v>
      </c>
      <c r="CR7" s="36">
        <v>55.68</v>
      </c>
      <c r="CS7" s="36">
        <v>55.64</v>
      </c>
      <c r="CT7" s="36">
        <v>55.13</v>
      </c>
      <c r="CU7" s="36">
        <v>59.8</v>
      </c>
      <c r="CV7" s="36">
        <v>93.29</v>
      </c>
      <c r="CW7" s="36">
        <v>94.11</v>
      </c>
      <c r="CX7" s="36">
        <v>95.18</v>
      </c>
      <c r="CY7" s="36">
        <v>93.76</v>
      </c>
      <c r="CZ7" s="36">
        <v>95.55</v>
      </c>
      <c r="DA7" s="36">
        <v>83.67</v>
      </c>
      <c r="DB7" s="36">
        <v>83.11</v>
      </c>
      <c r="DC7" s="36">
        <v>83.18</v>
      </c>
      <c r="DD7" s="36">
        <v>83.09</v>
      </c>
      <c r="DE7" s="36">
        <v>83</v>
      </c>
      <c r="DF7" s="36">
        <v>89.78</v>
      </c>
      <c r="DG7" s="36">
        <v>43.19</v>
      </c>
      <c r="DH7" s="36">
        <v>42.92</v>
      </c>
      <c r="DI7" s="36">
        <v>42.91</v>
      </c>
      <c r="DJ7" s="36">
        <v>43.37</v>
      </c>
      <c r="DK7" s="36">
        <v>44.18</v>
      </c>
      <c r="DL7" s="36">
        <v>36.21</v>
      </c>
      <c r="DM7" s="36">
        <v>37.090000000000003</v>
      </c>
      <c r="DN7" s="36">
        <v>38.07</v>
      </c>
      <c r="DO7" s="36">
        <v>39.06</v>
      </c>
      <c r="DP7" s="36">
        <v>46.66</v>
      </c>
      <c r="DQ7" s="36">
        <v>46.31</v>
      </c>
      <c r="DR7" s="36">
        <v>0</v>
      </c>
      <c r="DS7" s="36">
        <v>0</v>
      </c>
      <c r="DT7" s="36">
        <v>0</v>
      </c>
      <c r="DU7" s="36">
        <v>0.22</v>
      </c>
      <c r="DV7" s="36">
        <v>0</v>
      </c>
      <c r="DW7" s="36">
        <v>6.46</v>
      </c>
      <c r="DX7" s="36">
        <v>6.63</v>
      </c>
      <c r="DY7" s="36">
        <v>7.73</v>
      </c>
      <c r="DZ7" s="36">
        <v>8.8699999999999992</v>
      </c>
      <c r="EA7" s="36">
        <v>9.85</v>
      </c>
      <c r="EB7" s="36">
        <v>12.42</v>
      </c>
      <c r="EC7" s="36">
        <v>0.28000000000000003</v>
      </c>
      <c r="ED7" s="36">
        <v>0.67</v>
      </c>
      <c r="EE7" s="36">
        <v>1.99</v>
      </c>
      <c r="EF7" s="36">
        <v>1.57</v>
      </c>
      <c r="EG7" s="36">
        <v>2.16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2016-02-15T07:40:25Z</cp:lastPrinted>
  <dcterms:created xsi:type="dcterms:W3CDTF">2016-01-18T04:43:41Z</dcterms:created>
  <dcterms:modified xsi:type="dcterms:W3CDTF">2016-02-23T00:12:53Z</dcterms:modified>
</cp:coreProperties>
</file>