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<sst xmlns="http://schemas.openxmlformats.org/spreadsheetml/2006/main" count="217" uniqueCount="107">
  <si>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</si>
  <si>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</si>
  <si>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</si>
  <si>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</si>
  <si>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</si>
  <si>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</si>
  <si>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</si>
  <si>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</si>
  <si>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</si>
  <si>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</si>
  <si>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</si>
  <si>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</si>
  <si>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</si>
  <si>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</si>
  <si>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</si>
  <si>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</si>
  <si>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</si>
  <si>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</si>
  <si>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</si>
  <si>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</si>
  <si>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</si>
  <si>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</si>
  <si>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</si>
  <si>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</si>
  <si>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</si>
  <si>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</si>
  <si>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</si>
  <si>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</si>
  <si>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</si>
  <si>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</si>
  <si>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</si>
  <si>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</si>
  <si>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</si>
  <si>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</si>
  <si>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</si>
  <si>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</si>
  <si>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</si>
  <si>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</si>
  <si>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</si>
  <si>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</si>
  <si>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</si>
  <si>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</si>
  <si>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</si>
  <si>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</si>
  <si>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</si>
  <si>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</si>
  <si>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</si>
  <si>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</si>
  <si>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</si>
  <si>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</si>
  <si>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</si>
  <si>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</si>
  <si>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</si>
  <si>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</si>
  <si>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</si>
  <si>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</si>
  <si>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</si>
  <si>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</si>
  <si>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</si>
  <si>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</si>
  <si>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</si>
  <si>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</si>
  <si>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</si>
  <si>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</si>
  <si>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</si>
  <si>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</si>
  <si>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</si>
  <si>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</si>
  <si>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</si>
  <si>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</si>
  <si>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</si>
  <si>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</si>
  <si>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</si>
  <si>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</si>
  <si>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</si>
  <si>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</si>
  <si>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</si>
  <si>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</si>
  <si>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</si>
  <si>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</si>
  <si>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</si>
  <si>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</si>
  <si>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</si>
  <si>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</si>
  <si>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</si>
  <si>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</si>
  <si>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</si>
  <si>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</si>
  <si>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</si>
  <si>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</si>
  <si>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</si>
  <si>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</si>
  <si>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</si>
  <si>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越生町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</si>
  <si>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</si>
  <si>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</si>
  <si>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</si>
  <si>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</si>
  <si>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</si>
  <si>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</si>
  <si>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</si>
  <si>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</si>
  <si>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</si>
  <si>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</si>
  <si>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及び管路経年化率が類似団体の平均より高く、特に管路経年化率については平成２６年度に一気に３０％越えるまで上昇し、更新の遅れが喫緊の課題となっています。要因としては給水収益の減少により赤字経営が続き、更新の資金確保が困難であったためです。対策として料金改定を行い、収益の増加を図ったところです。今後は、アセットマネジメント等を活用し、効率的な更新計画に基づき老朽化対策を推進します。</t>
    <rPh sb="0" eb="2">
      <t>ユウケイ</t>
    </rPh>
    <rPh sb="2" eb="6">
      <t>コテイシサン</t>
    </rPh>
    <rPh sb="6" eb="8">
      <t>ゲンカ</t>
    </rPh>
    <rPh sb="8" eb="10">
      <t>ショウキャク</t>
    </rPh>
    <rPh sb="10" eb="11">
      <t>リツ</t>
    </rPh>
    <rPh sb="11" eb="12">
      <t>オヨ</t>
    </rPh>
    <rPh sb="13" eb="14">
      <t>カン</t>
    </rPh>
    <rPh sb="14" eb="15">
      <t>ロ</t>
    </rPh>
    <rPh sb="15" eb="17">
      <t>ケイネン</t>
    </rPh>
    <rPh sb="17" eb="18">
      <t>カ</t>
    </rPh>
    <rPh sb="18" eb="19">
      <t>リツ</t>
    </rPh>
    <rPh sb="20" eb="22">
      <t>ルイジ</t>
    </rPh>
    <rPh sb="22" eb="24">
      <t>ダンタイ</t>
    </rPh>
    <rPh sb="25" eb="27">
      <t>ヘイキン</t>
    </rPh>
    <rPh sb="29" eb="30">
      <t>タカ</t>
    </rPh>
    <rPh sb="32" eb="33">
      <t>トク</t>
    </rPh>
    <rPh sb="45" eb="47">
      <t>ヘイセイ</t>
    </rPh>
    <rPh sb="49" eb="51">
      <t>ネンド</t>
    </rPh>
    <rPh sb="52" eb="54">
      <t>イッキ</t>
    </rPh>
    <rPh sb="58" eb="59">
      <t>コ</t>
    </rPh>
    <rPh sb="63" eb="65">
      <t>ジョウショウ</t>
    </rPh>
    <rPh sb="67" eb="69">
      <t>コウシン</t>
    </rPh>
    <rPh sb="70" eb="71">
      <t>オク</t>
    </rPh>
    <rPh sb="73" eb="75">
      <t>キッキン</t>
    </rPh>
    <rPh sb="76" eb="78">
      <t>カダイ</t>
    </rPh>
    <rPh sb="86" eb="88">
      <t>ヨウイン</t>
    </rPh>
    <rPh sb="92" eb="94">
      <t>キュウスイ</t>
    </rPh>
    <rPh sb="94" eb="96">
      <t>シュウエキ</t>
    </rPh>
    <rPh sb="97" eb="99">
      <t>ゲンショウ</t>
    </rPh>
    <rPh sb="102" eb="104">
      <t>アカジ</t>
    </rPh>
    <rPh sb="104" eb="106">
      <t>ケイエイ</t>
    </rPh>
    <rPh sb="107" eb="108">
      <t>ツヅ</t>
    </rPh>
    <rPh sb="110" eb="112">
      <t>コウシン</t>
    </rPh>
    <rPh sb="113" eb="115">
      <t>シキン</t>
    </rPh>
    <rPh sb="115" eb="117">
      <t>カクホ</t>
    </rPh>
    <rPh sb="118" eb="120">
      <t>コンナン</t>
    </rPh>
    <rPh sb="129" eb="131">
      <t>タイサク</t>
    </rPh>
    <rPh sb="134" eb="136">
      <t>リョウキン</t>
    </rPh>
    <rPh sb="136" eb="138">
      <t>カイテイ</t>
    </rPh>
    <rPh sb="139" eb="140">
      <t>オコナ</t>
    </rPh>
    <rPh sb="142" eb="144">
      <t>シュウエキ</t>
    </rPh>
    <rPh sb="145" eb="147">
      <t>ゾウカ</t>
    </rPh>
    <rPh sb="148" eb="149">
      <t>ハカ</t>
    </rPh>
    <rPh sb="157" eb="159">
      <t>コンゴ</t>
    </rPh>
    <rPh sb="171" eb="172">
      <t>トウ</t>
    </rPh>
    <rPh sb="173" eb="175">
      <t>カツヨウ</t>
    </rPh>
    <rPh sb="177" eb="180">
      <t>コウリツテキ</t>
    </rPh>
    <rPh sb="181" eb="183">
      <t>コウシン</t>
    </rPh>
    <rPh sb="183" eb="185">
      <t>ケイカク</t>
    </rPh>
    <rPh sb="186" eb="187">
      <t>モト</t>
    </rPh>
    <rPh sb="189" eb="192">
      <t>ロウキュウカ</t>
    </rPh>
    <rPh sb="192" eb="194">
      <t>タイサク</t>
    </rPh>
    <rPh sb="195" eb="197">
      <t>スイシン</t>
    </rPh>
    <phoneticPr fontId="4"/>
  </si>
  <si>
    <r>
      <t>水道事業収益の根幹を成す給水収益の減少は、人口減に伴う給水量の減少によるものであり歯止めがかからず、累積赤字が膨らんでいます。このような状況のなか、平成２７年４月に１７年ぶりの料金改定を行い、累積赤字の解消を図ったところです。これに合わせて支出については、浄水方法等を含めた根本的な運営の見直しを図り、経費削減を推進していきたいと考えています。また、施設の更新については、</t>
    </r>
    <r>
      <rPr>
        <sz val="11"/>
        <color rgb="FFFF0000"/>
        <rFont val="ＭＳ ゴシック"/>
        <family val="3"/>
        <charset val="128"/>
      </rPr>
      <t>今後も</t>
    </r>
    <r>
      <rPr>
        <sz val="11"/>
        <color theme="1"/>
        <rFont val="ＭＳ ゴシック"/>
        <family val="3"/>
        <charset val="128"/>
      </rPr>
      <t>耐用年数を超える施設の増加が見込まれるため優先箇所を特定し、計画的かつ効率的な対策を早急に策定する必要があると考えています。</t>
    </r>
    <rPh sb="0" eb="2">
      <t>スイドウ</t>
    </rPh>
    <rPh sb="2" eb="4">
      <t>ジギョウ</t>
    </rPh>
    <rPh sb="4" eb="6">
      <t>シュウエキ</t>
    </rPh>
    <rPh sb="7" eb="9">
      <t>コンカン</t>
    </rPh>
    <rPh sb="10" eb="11">
      <t>ナ</t>
    </rPh>
    <rPh sb="12" eb="14">
      <t>キュウスイ</t>
    </rPh>
    <rPh sb="14" eb="16">
      <t>シュウエキ</t>
    </rPh>
    <rPh sb="17" eb="19">
      <t>ゲンショウ</t>
    </rPh>
    <rPh sb="21" eb="24">
      <t>ジンコウゲン</t>
    </rPh>
    <rPh sb="25" eb="26">
      <t>トモナ</t>
    </rPh>
    <rPh sb="27" eb="29">
      <t>キュウスイ</t>
    </rPh>
    <rPh sb="29" eb="30">
      <t>リョウ</t>
    </rPh>
    <rPh sb="31" eb="33">
      <t>ゲンショウ</t>
    </rPh>
    <rPh sb="41" eb="43">
      <t>ハド</t>
    </rPh>
    <rPh sb="50" eb="52">
      <t>ルイセキ</t>
    </rPh>
    <rPh sb="52" eb="54">
      <t>アカジ</t>
    </rPh>
    <rPh sb="55" eb="56">
      <t>フク</t>
    </rPh>
    <rPh sb="68" eb="70">
      <t>ジョウキョウ</t>
    </rPh>
    <rPh sb="74" eb="76">
      <t>ヘイセイ</t>
    </rPh>
    <rPh sb="84" eb="85">
      <t>ネン</t>
    </rPh>
    <rPh sb="88" eb="90">
      <t>リョウキン</t>
    </rPh>
    <rPh sb="90" eb="92">
      <t>カイテイ</t>
    </rPh>
    <rPh sb="93" eb="94">
      <t>オコナ</t>
    </rPh>
    <rPh sb="96" eb="98">
      <t>ルイセキ</t>
    </rPh>
    <rPh sb="98" eb="100">
      <t>アカジ</t>
    </rPh>
    <rPh sb="101" eb="103">
      <t>カイショウ</t>
    </rPh>
    <rPh sb="104" eb="105">
      <t>ハカ</t>
    </rPh>
    <rPh sb="116" eb="117">
      <t>ア</t>
    </rPh>
    <rPh sb="120" eb="122">
      <t>シシュツ</t>
    </rPh>
    <rPh sb="128" eb="130">
      <t>ジョウスイ</t>
    </rPh>
    <rPh sb="130" eb="132">
      <t>ホウホウ</t>
    </rPh>
    <rPh sb="132" eb="133">
      <t>トウ</t>
    </rPh>
    <rPh sb="134" eb="135">
      <t>フク</t>
    </rPh>
    <rPh sb="137" eb="140">
      <t>コンポンテキ</t>
    </rPh>
    <rPh sb="141" eb="143">
      <t>ウンエイ</t>
    </rPh>
    <rPh sb="144" eb="146">
      <t>ミナオ</t>
    </rPh>
    <rPh sb="148" eb="149">
      <t>ハカ</t>
    </rPh>
    <rPh sb="151" eb="153">
      <t>ケイヒ</t>
    </rPh>
    <rPh sb="153" eb="155">
      <t>サクゲン</t>
    </rPh>
    <rPh sb="156" eb="158">
      <t>スイシン</t>
    </rPh>
    <rPh sb="165" eb="166">
      <t>カンガ</t>
    </rPh>
    <rPh sb="175" eb="177">
      <t>シセツ</t>
    </rPh>
    <rPh sb="178" eb="180">
      <t>コウシン</t>
    </rPh>
    <rPh sb="186" eb="188">
      <t>コンゴ</t>
    </rPh>
    <rPh sb="189" eb="191">
      <t>タイヨウ</t>
    </rPh>
    <rPh sb="191" eb="193">
      <t>ネンスウ</t>
    </rPh>
    <rPh sb="194" eb="195">
      <t>コ</t>
    </rPh>
    <rPh sb="197" eb="199">
      <t>シセツ</t>
    </rPh>
    <rPh sb="200" eb="202">
      <t>ゾウカ</t>
    </rPh>
    <rPh sb="203" eb="205">
      <t>ミコ</t>
    </rPh>
    <rPh sb="210" eb="212">
      <t>ユウセン</t>
    </rPh>
    <rPh sb="212" eb="214">
      <t>カショ</t>
    </rPh>
    <rPh sb="215" eb="217">
      <t>トクテイ</t>
    </rPh>
    <rPh sb="219" eb="222">
      <t>ケイカクテキ</t>
    </rPh>
    <rPh sb="224" eb="227">
      <t>コウリツテキ</t>
    </rPh>
    <rPh sb="228" eb="230">
      <t>タイサク</t>
    </rPh>
    <rPh sb="231" eb="233">
      <t>ソウキュウ</t>
    </rPh>
    <rPh sb="234" eb="236">
      <t>サクテイ</t>
    </rPh>
    <rPh sb="238" eb="240">
      <t>ヒツヨウ</t>
    </rPh>
    <rPh sb="244" eb="245">
      <t>カンガシュウリツコウジョウスイシン</t>
    </rPh>
    <phoneticPr fontId="4"/>
  </si>
  <si>
    <t>人口減に伴う給水水量の減少に起因し、平成２３年度より赤字決算が続いており、財政状況は悪化しています。このような状況のなか、平成１０年度以来１７年ぶりの料金改定を平成２７年４月に行い、経営の健全化を図り経過を注視しています。これに伴い流動比率も増加傾向になると見込んでいます。しかしながら、給水原価は類似団体のなかでも高額となっていることから経費削減にいっそう努め、施設更新費用の捻出を図っていきます。一方、懸案である有収率の低迷については、漏水調査の手法を見直し、漏水箇所の発見に努め貴重な町水を無駄にしないよう有収率向上を推進します。</t>
    <rPh sb="0" eb="2">
      <t>ジンコウ</t>
    </rPh>
    <rPh sb="4" eb="5">
      <t>トモナ</t>
    </rPh>
    <rPh sb="6" eb="8">
      <t>キュウスイ</t>
    </rPh>
    <rPh sb="8" eb="10">
      <t>スイリョウ</t>
    </rPh>
    <rPh sb="11" eb="13">
      <t>ゲンショウ</t>
    </rPh>
    <rPh sb="14" eb="16">
      <t>キイン</t>
    </rPh>
    <rPh sb="18" eb="20">
      <t>ヘイセイ</t>
    </rPh>
    <rPh sb="22" eb="24">
      <t>ネンド</t>
    </rPh>
    <rPh sb="26" eb="28">
      <t>アカジ</t>
    </rPh>
    <rPh sb="28" eb="30">
      <t>ケッサン</t>
    </rPh>
    <rPh sb="31" eb="32">
      <t>ツヅ</t>
    </rPh>
    <rPh sb="37" eb="39">
      <t>ザイセイ</t>
    </rPh>
    <rPh sb="39" eb="41">
      <t>ジョウキョウ</t>
    </rPh>
    <rPh sb="42" eb="44">
      <t>アッカ</t>
    </rPh>
    <rPh sb="55" eb="57">
      <t>ジョウキョウ</t>
    </rPh>
    <rPh sb="61" eb="63">
      <t>ヘイセイ</t>
    </rPh>
    <rPh sb="65" eb="67">
      <t>ネンド</t>
    </rPh>
    <rPh sb="67" eb="69">
      <t>イライ</t>
    </rPh>
    <rPh sb="71" eb="72">
      <t>ネン</t>
    </rPh>
    <rPh sb="75" eb="77">
      <t>リョウキン</t>
    </rPh>
    <rPh sb="77" eb="79">
      <t>カイテイ</t>
    </rPh>
    <rPh sb="80" eb="82">
      <t>ヘイセイ</t>
    </rPh>
    <rPh sb="88" eb="89">
      <t>オコナ</t>
    </rPh>
    <rPh sb="91" eb="93">
      <t>ケイエイ</t>
    </rPh>
    <rPh sb="94" eb="96">
      <t>ケンゼン</t>
    </rPh>
    <rPh sb="96" eb="97">
      <t>カ</t>
    </rPh>
    <rPh sb="98" eb="99">
      <t>ハカ</t>
    </rPh>
    <rPh sb="100" eb="102">
      <t>ケイカ</t>
    </rPh>
    <rPh sb="103" eb="105">
      <t>チュウシ</t>
    </rPh>
    <rPh sb="114" eb="115">
      <t>トモナ</t>
    </rPh>
    <rPh sb="116" eb="118">
      <t>リュウドウ</t>
    </rPh>
    <rPh sb="118" eb="120">
      <t>ヒリツ</t>
    </rPh>
    <rPh sb="121" eb="123">
      <t>ゾウカ</t>
    </rPh>
    <rPh sb="123" eb="125">
      <t>ケイコウ</t>
    </rPh>
    <rPh sb="129" eb="131">
      <t>ミコ</t>
    </rPh>
    <rPh sb="192" eb="193">
      <t>ハカ</t>
    </rPh>
    <rPh sb="200" eb="202">
      <t>イッポウ</t>
    </rPh>
    <rPh sb="203" eb="205">
      <t>ケンアン</t>
    </rPh>
    <rPh sb="208" eb="209">
      <t>ユウ</t>
    </rPh>
    <rPh sb="209" eb="210">
      <t>シュウ</t>
    </rPh>
    <rPh sb="210" eb="211">
      <t>リツ</t>
    </rPh>
    <rPh sb="212" eb="214">
      <t>テイメイ</t>
    </rPh>
    <rPh sb="220" eb="222">
      <t>ロウスイ</t>
    </rPh>
    <rPh sb="222" eb="224">
      <t>チョウサ</t>
    </rPh>
    <rPh sb="225" eb="227">
      <t>シュホウ</t>
    </rPh>
    <rPh sb="228" eb="230">
      <t>ミナオ</t>
    </rPh>
    <rPh sb="232" eb="234">
      <t>ロウスイ</t>
    </rPh>
    <rPh sb="234" eb="236">
      <t>カショ</t>
    </rPh>
    <rPh sb="237" eb="239">
      <t>ハッケン</t>
    </rPh>
    <rPh sb="240" eb="241">
      <t>ツト</t>
    </rPh>
    <rPh sb="242" eb="244">
      <t>キチョウ</t>
    </rPh>
    <rPh sb="245" eb="246">
      <t>マチ</t>
    </rPh>
    <rPh sb="246" eb="247">
      <t>ミズ</t>
    </rPh>
    <rPh sb="248" eb="250">
      <t>ムダ</t>
    </rPh>
    <rPh sb="256" eb="257">
      <t>ユウ</t>
    </rPh>
    <rPh sb="257" eb="258">
      <t>シュウ</t>
    </rPh>
    <rPh sb="258" eb="259">
      <t>リツ</t>
    </rPh>
    <rPh sb="259" eb="261">
      <t>コウジョウ</t>
    </rPh>
    <rPh sb="262" eb="264">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</si>
</sst>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0.64</c:v>
                </c:pt>
                <c:pt idx="1">
                  <c:v>0.87</c:v>
                </c:pt>
                <c:pt idx="2">
                  <c:v>1.6</c:v>
                </c:pt>
                <c:pt idx="3">
                  <c:v>1.5</c:v>
                </c:pt>
                <c:pt idx="4">
                  <c:v>0.76</c:v>
                </c:pt>
              </c:numCache>
            </c:numRef>
          </c:val>
        </c:ser>
        <c:dLbls>
          <c:showLegendKey val="0"/>
          <c:showVal val="0"/>
          <c:showCatName val="0"/>
          <c:showSerName val="0"/>
          <c:showPercent val="0"/>
          <c:showBubbleSize val="0"/>
        </c:dLbls>
        <c:gapWidth val="150"/>
        <c:axId val="93264128"/>
        <c:axId val="932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93264128"/>
        <c:axId val="93282688"/>
      </c:lineChart>
      <c:dateAx>
        <c:axId val="93264128"/>
        <c:scaling>
          <c:orientation val="minMax"/>
        </c:scaling>
        <c:delete val="1"/>
        <c:axPos val="b"/>
        <c:numFmt formatCode="ge" sourceLinked="1"/>
        <c:majorTickMark val="none"/>
        <c:minorTickMark val="none"/>
        <c:tickLblPos val="none"/>
        <c:crossAx val="93282688"/>
        <c:crosses val="autoZero"/>
        <c:auto val="1"/>
        <c:lblOffset val="100"/>
        <c:baseTimeUnit val="years"/>
      </c:dateAx>
      <c:valAx>
        <c:axId val="932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63.95</c:v>
                </c:pt>
                <c:pt idx="1">
                  <c:v>65.760000000000005</c:v>
                </c:pt>
                <c:pt idx="2">
                  <c:v>63.04</c:v>
                </c:pt>
                <c:pt idx="3">
                  <c:v>59.71</c:v>
                </c:pt>
                <c:pt idx="4">
                  <c:v>59.08</c:v>
                </c:pt>
              </c:numCache>
            </c:numRef>
          </c:val>
        </c:ser>
        <c:dLbls>
          <c:showLegendKey val="0"/>
          <c:showVal val="0"/>
          <c:showCatName val="0"/>
          <c:showSerName val="0"/>
          <c:showPercent val="0"/>
          <c:showBubbleSize val="0"/>
        </c:dLbls>
        <c:gapWidth val="150"/>
        <c:axId val="97176192"/>
        <c:axId val="985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7176192"/>
        <c:axId val="98517760"/>
      </c:lineChart>
      <c:dateAx>
        <c:axId val="97176192"/>
        <c:scaling>
          <c:orientation val="minMax"/>
        </c:scaling>
        <c:delete val="1"/>
        <c:axPos val="b"/>
        <c:numFmt formatCode="ge" sourceLinked="1"/>
        <c:majorTickMark val="none"/>
        <c:minorTickMark val="none"/>
        <c:tickLblPos val="none"/>
        <c:crossAx val="98517760"/>
        <c:crosses val="autoZero"/>
        <c:auto val="1"/>
        <c:lblOffset val="100"/>
        <c:baseTimeUnit val="years"/>
      </c:dateAx>
      <c:valAx>
        <c:axId val="985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76.61</c:v>
                </c:pt>
                <c:pt idx="1">
                  <c:v>71.900000000000006</c:v>
                </c:pt>
                <c:pt idx="2">
                  <c:v>74.48</c:v>
                </c:pt>
                <c:pt idx="3">
                  <c:v>77.38</c:v>
                </c:pt>
                <c:pt idx="4">
                  <c:v>75.489999999999995</c:v>
                </c:pt>
              </c:numCache>
            </c:numRef>
          </c:val>
        </c:ser>
        <c:dLbls>
          <c:showLegendKey val="0"/>
          <c:showVal val="0"/>
          <c:showCatName val="0"/>
          <c:showSerName val="0"/>
          <c:showPercent val="0"/>
          <c:showBubbleSize val="0"/>
        </c:dLbls>
        <c:gapWidth val="150"/>
        <c:axId val="98543872"/>
        <c:axId val="985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98543872"/>
        <c:axId val="98550144"/>
      </c:lineChart>
      <c:dateAx>
        <c:axId val="98543872"/>
        <c:scaling>
          <c:orientation val="minMax"/>
        </c:scaling>
        <c:delete val="1"/>
        <c:axPos val="b"/>
        <c:numFmt formatCode="ge" sourceLinked="1"/>
        <c:majorTickMark val="none"/>
        <c:minorTickMark val="none"/>
        <c:tickLblPos val="none"/>
        <c:crossAx val="98550144"/>
        <c:crosses val="autoZero"/>
        <c:auto val="1"/>
        <c:lblOffset val="100"/>
        <c:baseTimeUnit val="years"/>
      </c:dateAx>
      <c:valAx>
        <c:axId val="98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100.93</c:v>
                </c:pt>
                <c:pt idx="1">
                  <c:v>97.22</c:v>
                </c:pt>
                <c:pt idx="2">
                  <c:v>89.33</c:v>
                </c:pt>
                <c:pt idx="3">
                  <c:v>88.51</c:v>
                </c:pt>
                <c:pt idx="4">
                  <c:v>95.13</c:v>
                </c:pt>
              </c:numCache>
            </c:numRef>
          </c:val>
        </c:ser>
        <c:dLbls>
          <c:showLegendKey val="0"/>
          <c:showVal val="0"/>
          <c:showCatName val="0"/>
          <c:showSerName val="0"/>
          <c:showPercent val="0"/>
          <c:showBubbleSize val="0"/>
        </c:dLbls>
        <c:gapWidth val="150"/>
        <c:axId val="93312896"/>
        <c:axId val="933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93312896"/>
        <c:axId val="93319168"/>
      </c:lineChart>
      <c:dateAx>
        <c:axId val="93312896"/>
        <c:scaling>
          <c:orientation val="minMax"/>
        </c:scaling>
        <c:delete val="1"/>
        <c:axPos val="b"/>
        <c:numFmt formatCode="ge" sourceLinked="1"/>
        <c:majorTickMark val="none"/>
        <c:minorTickMark val="none"/>
        <c:tickLblPos val="none"/>
        <c:crossAx val="93319168"/>
        <c:crosses val="autoZero"/>
        <c:auto val="1"/>
        <c:lblOffset val="100"/>
        <c:baseTimeUnit val="years"/>
      </c:dateAx>
      <c:valAx>
        <c:axId val="9331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54.58</c:v>
                </c:pt>
                <c:pt idx="1">
                  <c:v>54.57</c:v>
                </c:pt>
                <c:pt idx="2">
                  <c:v>55.72</c:v>
                </c:pt>
                <c:pt idx="3">
                  <c:v>57.13</c:v>
                </c:pt>
                <c:pt idx="4">
                  <c:v>58.81</c:v>
                </c:pt>
              </c:numCache>
            </c:numRef>
          </c:val>
        </c:ser>
        <c:dLbls>
          <c:showLegendKey val="0"/>
          <c:showVal val="0"/>
          <c:showCatName val="0"/>
          <c:showSerName val="0"/>
          <c:showPercent val="0"/>
          <c:showBubbleSize val="0"/>
        </c:dLbls>
        <c:gapWidth val="150"/>
        <c:axId val="94791168"/>
        <c:axId val="947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94791168"/>
        <c:axId val="94793088"/>
      </c:lineChart>
      <c:dateAx>
        <c:axId val="94791168"/>
        <c:scaling>
          <c:orientation val="minMax"/>
        </c:scaling>
        <c:delete val="1"/>
        <c:axPos val="b"/>
        <c:numFmt formatCode="ge" sourceLinked="1"/>
        <c:majorTickMark val="none"/>
        <c:minorTickMark val="none"/>
        <c:tickLblPos val="none"/>
        <c:crossAx val="94793088"/>
        <c:crosses val="autoZero"/>
        <c:auto val="1"/>
        <c:lblOffset val="100"/>
        <c:baseTimeUnit val="years"/>
      </c:dateAx>
      <c:valAx>
        <c:axId val="947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6.12</c:v>
                </c:pt>
                <c:pt idx="1">
                  <c:v>6.25</c:v>
                </c:pt>
                <c:pt idx="2">
                  <c:v>0.85</c:v>
                </c:pt>
                <c:pt idx="3">
                  <c:v>6.19</c:v>
                </c:pt>
                <c:pt idx="4">
                  <c:v>34.17</c:v>
                </c:pt>
              </c:numCache>
            </c:numRef>
          </c:val>
        </c:ser>
        <c:dLbls>
          <c:showLegendKey val="0"/>
          <c:showVal val="0"/>
          <c:showCatName val="0"/>
          <c:showSerName val="0"/>
          <c:showPercent val="0"/>
          <c:showBubbleSize val="0"/>
        </c:dLbls>
        <c:gapWidth val="150"/>
        <c:axId val="97003392"/>
        <c:axId val="970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7003392"/>
        <c:axId val="97005568"/>
      </c:lineChart>
      <c:dateAx>
        <c:axId val="97003392"/>
        <c:scaling>
          <c:orientation val="minMax"/>
        </c:scaling>
        <c:delete val="1"/>
        <c:axPos val="b"/>
        <c:numFmt formatCode="ge" sourceLinked="1"/>
        <c:majorTickMark val="none"/>
        <c:minorTickMark val="none"/>
        <c:tickLblPos val="none"/>
        <c:crossAx val="97005568"/>
        <c:crosses val="autoZero"/>
        <c:auto val="1"/>
        <c:lblOffset val="100"/>
        <c:baseTimeUnit val="years"/>
      </c:dateAx>
      <c:valAx>
        <c:axId val="97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9.74</c:v>
                </c:pt>
                <c:pt idx="1">
                  <c:v>12.92</c:v>
                </c:pt>
                <c:pt idx="2">
                  <c:v>25.53</c:v>
                </c:pt>
                <c:pt idx="3">
                  <c:v>38.79</c:v>
                </c:pt>
                <c:pt idx="4" formatCode="#,##0.00;&quot;△&quot;#,##0.00">
                  <c:v>0</c:v>
                </c:pt>
              </c:numCache>
            </c:numRef>
          </c:val>
        </c:ser>
        <c:dLbls>
          <c:showLegendKey val="0"/>
          <c:showVal val="0"/>
          <c:showCatName val="0"/>
          <c:showSerName val="0"/>
          <c:showPercent val="0"/>
          <c:showBubbleSize val="0"/>
        </c:dLbls>
        <c:gapWidth val="150"/>
        <c:axId val="97032832"/>
        <c:axId val="970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7032832"/>
        <c:axId val="97039104"/>
      </c:lineChart>
      <c:dateAx>
        <c:axId val="97032832"/>
        <c:scaling>
          <c:orientation val="minMax"/>
        </c:scaling>
        <c:delete val="1"/>
        <c:axPos val="b"/>
        <c:numFmt formatCode="ge" sourceLinked="1"/>
        <c:majorTickMark val="none"/>
        <c:minorTickMark val="none"/>
        <c:tickLblPos val="none"/>
        <c:crossAx val="97039104"/>
        <c:crosses val="autoZero"/>
        <c:auto val="1"/>
        <c:lblOffset val="100"/>
        <c:baseTimeUnit val="years"/>
      </c:dateAx>
      <c:valAx>
        <c:axId val="9703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741.03</c:v>
                </c:pt>
                <c:pt idx="1">
                  <c:v>441.68</c:v>
                </c:pt>
                <c:pt idx="2">
                  <c:v>760.86</c:v>
                </c:pt>
                <c:pt idx="3">
                  <c:v>872.56</c:v>
                </c:pt>
                <c:pt idx="4">
                  <c:v>497.08</c:v>
                </c:pt>
              </c:numCache>
            </c:numRef>
          </c:val>
        </c:ser>
        <c:dLbls>
          <c:showLegendKey val="0"/>
          <c:showVal val="0"/>
          <c:showCatName val="0"/>
          <c:showSerName val="0"/>
          <c:showPercent val="0"/>
          <c:showBubbleSize val="0"/>
        </c:dLbls>
        <c:gapWidth val="150"/>
        <c:axId val="92554368"/>
        <c:axId val="925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2554368"/>
        <c:axId val="92556288"/>
      </c:lineChart>
      <c:dateAx>
        <c:axId val="92554368"/>
        <c:scaling>
          <c:orientation val="minMax"/>
        </c:scaling>
        <c:delete val="1"/>
        <c:axPos val="b"/>
        <c:numFmt formatCode="ge" sourceLinked="1"/>
        <c:majorTickMark val="none"/>
        <c:minorTickMark val="none"/>
        <c:tickLblPos val="none"/>
        <c:crossAx val="92556288"/>
        <c:crosses val="autoZero"/>
        <c:auto val="1"/>
        <c:lblOffset val="100"/>
        <c:baseTimeUnit val="years"/>
      </c:dateAx>
      <c:valAx>
        <c:axId val="9255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94.89</c:v>
                </c:pt>
                <c:pt idx="1">
                  <c:v>101.57</c:v>
                </c:pt>
                <c:pt idx="2">
                  <c:v>94.26</c:v>
                </c:pt>
                <c:pt idx="3">
                  <c:v>86.6</c:v>
                </c:pt>
                <c:pt idx="4">
                  <c:v>80.78</c:v>
                </c:pt>
              </c:numCache>
            </c:numRef>
          </c:val>
        </c:ser>
        <c:dLbls>
          <c:showLegendKey val="0"/>
          <c:showVal val="0"/>
          <c:showCatName val="0"/>
          <c:showSerName val="0"/>
          <c:showPercent val="0"/>
          <c:showBubbleSize val="0"/>
        </c:dLbls>
        <c:gapWidth val="150"/>
        <c:axId val="92586368"/>
        <c:axId val="92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2586368"/>
        <c:axId val="92588288"/>
      </c:lineChart>
      <c:dateAx>
        <c:axId val="92586368"/>
        <c:scaling>
          <c:orientation val="minMax"/>
        </c:scaling>
        <c:delete val="1"/>
        <c:axPos val="b"/>
        <c:numFmt formatCode="ge" sourceLinked="1"/>
        <c:majorTickMark val="none"/>
        <c:minorTickMark val="none"/>
        <c:tickLblPos val="none"/>
        <c:crossAx val="92588288"/>
        <c:crosses val="autoZero"/>
        <c:auto val="1"/>
        <c:lblOffset val="100"/>
        <c:baseTimeUnit val="years"/>
      </c:dateAx>
      <c:valAx>
        <c:axId val="9258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95.68</c:v>
                </c:pt>
                <c:pt idx="1">
                  <c:v>90.72</c:v>
                </c:pt>
                <c:pt idx="2">
                  <c:v>85.16</c:v>
                </c:pt>
                <c:pt idx="3">
                  <c:v>83.37</c:v>
                </c:pt>
                <c:pt idx="4">
                  <c:v>89.38</c:v>
                </c:pt>
              </c:numCache>
            </c:numRef>
          </c:val>
        </c:ser>
        <c:dLbls>
          <c:showLegendKey val="0"/>
          <c:showVal val="0"/>
          <c:showCatName val="0"/>
          <c:showSerName val="0"/>
          <c:showPercent val="0"/>
          <c:showBubbleSize val="0"/>
        </c:dLbls>
        <c:gapWidth val="150"/>
        <c:axId val="97132544"/>
        <c:axId val="97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7132544"/>
        <c:axId val="97134464"/>
      </c:lineChart>
      <c:dateAx>
        <c:axId val="97132544"/>
        <c:scaling>
          <c:orientation val="minMax"/>
        </c:scaling>
        <c:delete val="1"/>
        <c:axPos val="b"/>
        <c:numFmt formatCode="ge" sourceLinked="1"/>
        <c:majorTickMark val="none"/>
        <c:minorTickMark val="none"/>
        <c:tickLblPos val="none"/>
        <c:crossAx val="97134464"/>
        <c:crosses val="autoZero"/>
        <c:auto val="1"/>
        <c:lblOffset val="100"/>
        <c:baseTimeUnit val="years"/>
      </c:dateAx>
      <c:valAx>
        <c:axId val="9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185.86</c:v>
                </c:pt>
                <c:pt idx="1">
                  <c:v>195.65</c:v>
                </c:pt>
                <c:pt idx="2">
                  <c:v>209.25</c:v>
                </c:pt>
                <c:pt idx="3">
                  <c:v>214.22</c:v>
                </c:pt>
                <c:pt idx="4">
                  <c:v>200.27</c:v>
                </c:pt>
              </c:numCache>
            </c:numRef>
          </c:val>
        </c:ser>
        <c:dLbls>
          <c:showLegendKey val="0"/>
          <c:showVal val="0"/>
          <c:showCatName val="0"/>
          <c:showSerName val="0"/>
          <c:showPercent val="0"/>
          <c:showBubbleSize val="0"/>
        </c:dLbls>
        <c:gapWidth val="150"/>
        <c:axId val="97156096"/>
        <c:axId val="97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7156096"/>
        <c:axId val="97158272"/>
      </c:lineChart>
      <c:dateAx>
        <c:axId val="97156096"/>
        <c:scaling>
          <c:orientation val="minMax"/>
        </c:scaling>
        <c:delete val="1"/>
        <c:axPos val="b"/>
        <c:numFmt formatCode="ge" sourceLinked="1"/>
        <c:majorTickMark val="none"/>
        <c:minorTickMark val="none"/>
        <c:tickLblPos val="none"/>
        <c:crossAx val="97158272"/>
        <c:crosses val="autoZero"/>
        <c:auto val="1"/>
        <c:lblOffset val="100"/>
        <c:baseTimeUnit val="years"/>
      </c:dateAx>
      <c:valAx>
        <c:axId val="97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2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越生町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12309</v>
      </c>
      <c r="AJ8" s="75"/>
      <c r="AK8" s="75"/>
      <c r="AL8" s="75"/>
      <c r="AM8" s="75"/>
      <c r="AN8" s="75"/>
      <c r="AO8" s="75"/>
      <c r="AP8" s="76"/>
      <c r="AQ8" s="57">
        <f>データ!R6</f>
        <v>40.39</v>
      </c>
      <c r="AR8" s="57"/>
      <c r="AS8" s="57"/>
      <c r="AT8" s="57"/>
      <c r="AU8" s="57"/>
      <c r="AV8" s="57"/>
      <c r="AW8" s="57"/>
      <c r="AX8" s="57"/>
      <c r="AY8" s="57">
        <f>データ!S6</f>
        <v>304.75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87.55</v>
      </c>
      <c r="K10" s="57"/>
      <c r="L10" s="57"/>
      <c r="M10" s="57"/>
      <c r="N10" s="57"/>
      <c r="O10" s="57"/>
      <c r="P10" s="57"/>
      <c r="Q10" s="57"/>
      <c r="R10" s="57">
        <f>データ!O6</f>
        <v>99.85</v>
      </c>
      <c r="S10" s="57"/>
      <c r="T10" s="57"/>
      <c r="U10" s="57"/>
      <c r="V10" s="57"/>
      <c r="W10" s="57"/>
      <c r="X10" s="57"/>
      <c r="Y10" s="57"/>
      <c r="Z10" s="65">
        <f>データ!P6</f>
        <v>3024</v>
      </c>
      <c r="AA10" s="65"/>
      <c r="AB10" s="65"/>
      <c r="AC10" s="65"/>
      <c r="AD10" s="65"/>
      <c r="AE10" s="65"/>
      <c r="AF10" s="65"/>
      <c r="AG10" s="65"/>
      <c r="AH10" s="2"/>
      <c r="AI10" s="65">
        <f>データ!T6</f>
        <v>12193</v>
      </c>
      <c r="AJ10" s="65"/>
      <c r="AK10" s="65"/>
      <c r="AL10" s="65"/>
      <c r="AM10" s="65"/>
      <c r="AN10" s="65"/>
      <c r="AO10" s="65"/>
      <c r="AP10" s="65"/>
      <c r="AQ10" s="57">
        <f>データ!U6</f>
        <v>16.62</v>
      </c>
      <c r="AR10" s="57"/>
      <c r="AS10" s="57"/>
      <c r="AT10" s="57"/>
      <c r="AU10" s="57"/>
      <c r="AV10" s="57"/>
      <c r="AW10" s="57"/>
      <c r="AX10" s="57"/>
      <c r="AY10" s="57">
        <f>データ!V6</f>
        <v>733.63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113271</v>
      </c>
      <c r="D6" s="31">
        <f t="shared" si="3"/>
        <v>46</v>
      </c>
      <c r="E6" s="31">
        <f t="shared" si="3"/>
        <v>1</v>
      </c>
      <c r="F6" s="31">
        <f t="shared" si="3"/>
        <v>0</v>
      </c>
      <c r="G6" s="31">
        <f t="shared" si="3"/>
        <v>1</v>
      </c>
      <c r="H6" s="31" t="str">
        <f t="shared" si="3"/>
        <v>埼玉県　越生町</v>
      </c>
      <c r="I6" s="31" t="str">
        <f t="shared" si="3"/>
        <v>法適用</v>
      </c>
      <c r="J6" s="31" t="str">
        <f t="shared" si="3"/>
        <v>水道事業</v>
      </c>
      <c r="K6" s="31" t="str">
        <f t="shared" si="3"/>
        <v>末端給水事業</v>
      </c>
      <c r="L6" s="31" t="str">
        <f t="shared" si="3"/>
        <v>A7</v>
      </c>
      <c r="M6" s="32" t="str">
        <f t="shared" si="3"/>
        <v>-</v>
      </c>
      <c r="N6" s="32">
        <f t="shared" si="3"/>
        <v>87.55</v>
      </c>
      <c r="O6" s="32">
        <f t="shared" si="3"/>
        <v>99.85</v>
      </c>
      <c r="P6" s="32">
        <f t="shared" si="3"/>
        <v>3024</v>
      </c>
      <c r="Q6" s="32">
        <f t="shared" si="3"/>
        <v>12309</v>
      </c>
      <c r="R6" s="32">
        <f t="shared" si="3"/>
        <v>40.39</v>
      </c>
      <c r="S6" s="32">
        <f t="shared" si="3"/>
        <v>304.75</v>
      </c>
      <c r="T6" s="32">
        <f t="shared" si="3"/>
        <v>12193</v>
      </c>
      <c r="U6" s="32">
        <f t="shared" si="3"/>
        <v>16.62</v>
      </c>
      <c r="V6" s="32">
        <f t="shared" si="3"/>
        <v>733.63</v>
      </c>
      <c r="W6" s="33">
        <f>IF(W7="",NA(),W7)</f>
        <v>100.93</v>
      </c>
      <c r="X6" s="33">
        <f t="shared" ref="X6:AF6" si="4">IF(X7="",NA(),X7)</f>
        <v>97.22</v>
      </c>
      <c r="Y6" s="33">
        <f t="shared" si="4"/>
        <v>89.33</v>
      </c>
      <c r="Z6" s="33">
        <f t="shared" si="4"/>
        <v>88.51</v>
      </c>
      <c r="AA6" s="33">
        <f t="shared" si="4"/>
        <v>95.13</v>
      </c>
      <c r="AB6" s="33">
        <f t="shared" si="4"/>
        <v>111.1</v>
      </c>
      <c r="AC6" s="33">
        <f t="shared" si="4"/>
        <v>109.08</v>
      </c>
      <c r="AD6" s="33">
        <f t="shared" si="4"/>
        <v>108.33</v>
      </c>
      <c r="AE6" s="33">
        <f t="shared" si="4"/>
        <v>107.95</v>
      </c>
      <c r="AF6" s="33">
        <f t="shared" si="4"/>
        <v>109.49</v>
      </c>
      <c r="AG6" s="32" t="str">
        <f>IF(AG7="","",IF(AG7="-","【-】","【"&amp;SUBSTITUTE(TEXT(AG7,"#,##0.00"),"-","△")&amp;"】"))</f>
        <v>【113.03】</v>
      </c>
      <c r="AH6" s="33">
        <f>IF(AH7="",NA(),AH7)</f>
        <v>9.74</v>
      </c>
      <c r="AI6" s="33">
        <f t="shared" ref="AI6:AQ6" si="5">IF(AI7="",NA(),AI7)</f>
        <v>12.92</v>
      </c>
      <c r="AJ6" s="33">
        <f t="shared" si="5"/>
        <v>25.53</v>
      </c>
      <c r="AK6" s="33">
        <f t="shared" si="5"/>
        <v>38.79</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741.03</v>
      </c>
      <c r="AT6" s="33">
        <f t="shared" ref="AT6:BB6" si="6">IF(AT7="",NA(),AT7)</f>
        <v>441.68</v>
      </c>
      <c r="AU6" s="33">
        <f t="shared" si="6"/>
        <v>760.86</v>
      </c>
      <c r="AV6" s="33">
        <f t="shared" si="6"/>
        <v>872.56</v>
      </c>
      <c r="AW6" s="33">
        <f t="shared" si="6"/>
        <v>497.08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94.89</v>
      </c>
      <c r="BE6" s="33">
        <f t="shared" ref="BE6:BM6" si="7">IF(BE7="",NA(),BE7)</f>
        <v>101.57</v>
      </c>
      <c r="BF6" s="33">
        <f t="shared" si="7"/>
        <v>94.26</v>
      </c>
      <c r="BG6" s="33">
        <f t="shared" si="7"/>
        <v>86.6</v>
      </c>
      <c r="BH6" s="33">
        <f t="shared" si="7"/>
        <v>80.78</v>
      </c>
      <c r="BI6" s="33">
        <f t="shared" si="7"/>
        <v>462.52</v>
      </c>
      <c r="BJ6" s="33">
        <f t="shared" si="7"/>
        <v>474.06</v>
      </c>
      <c r="BK6" s="33">
        <f t="shared" si="7"/>
        <v>458</v>
      </c>
      <c r="BL6" s="33">
        <f t="shared" si="7"/>
        <v>443.13</v>
      </c>
      <c r="BM6" s="33">
        <f t="shared" si="7"/>
        <v>442.54</v>
      </c>
      <c r="BN6" s="32" t="str">
        <f>IF(BN7="","",IF(BN7="-","【-】","【"&amp;SUBSTITUTE(TEXT(BN7,"#,##0.00"),"-","△")&amp;"】"))</f>
        <v>【283.72】</v>
      </c>
      <c r="BO6" s="33">
        <f>IF(BO7="",NA(),BO7)</f>
        <v>95.68</v>
      </c>
      <c r="BP6" s="33">
        <f t="shared" ref="BP6:BX6" si="8">IF(BP7="",NA(),BP7)</f>
        <v>90.72</v>
      </c>
      <c r="BQ6" s="33">
        <f t="shared" si="8"/>
        <v>85.16</v>
      </c>
      <c r="BR6" s="33">
        <f t="shared" si="8"/>
        <v>83.37</v>
      </c>
      <c r="BS6" s="33">
        <f t="shared" si="8"/>
        <v>89.38</v>
      </c>
      <c r="BT6" s="33">
        <f t="shared" si="8"/>
        <v>99.71</v>
      </c>
      <c r="BU6" s="33">
        <f t="shared" si="8"/>
        <v>96.62</v>
      </c>
      <c r="BV6" s="33">
        <f t="shared" si="8"/>
        <v>96.27</v>
      </c>
      <c r="BW6" s="33">
        <f t="shared" si="8"/>
        <v>95.4</v>
      </c>
      <c r="BX6" s="33">
        <f t="shared" si="8"/>
        <v>98.6</v>
      </c>
      <c r="BY6" s="32" t="str">
        <f>IF(BY7="","",IF(BY7="-","【-】","【"&amp;SUBSTITUTE(TEXT(BY7,"#,##0.00"),"-","△")&amp;"】"))</f>
        <v>【104.60】</v>
      </c>
      <c r="BZ6" s="33">
        <f>IF(BZ7="",NA(),BZ7)</f>
        <v>185.86</v>
      </c>
      <c r="CA6" s="33">
        <f t="shared" ref="CA6:CI6" si="9">IF(CA7="",NA(),CA7)</f>
        <v>195.65</v>
      </c>
      <c r="CB6" s="33">
        <f t="shared" si="9"/>
        <v>209.25</v>
      </c>
      <c r="CC6" s="33">
        <f t="shared" si="9"/>
        <v>214.22</v>
      </c>
      <c r="CD6" s="33">
        <f t="shared" si="9"/>
        <v>200.27</v>
      </c>
      <c r="CE6" s="33">
        <f t="shared" si="9"/>
        <v>176.84</v>
      </c>
      <c r="CF6" s="33">
        <f t="shared" si="9"/>
        <v>184.53</v>
      </c>
      <c r="CG6" s="33">
        <f t="shared" si="9"/>
        <v>186.94</v>
      </c>
      <c r="CH6" s="33">
        <f t="shared" si="9"/>
        <v>186.15</v>
      </c>
      <c r="CI6" s="33">
        <f t="shared" si="9"/>
        <v>181.67</v>
      </c>
      <c r="CJ6" s="32" t="str">
        <f>IF(CJ7="","",IF(CJ7="-","【-】","【"&amp;SUBSTITUTE(TEXT(CJ7,"#,##0.00"),"-","△")&amp;"】"))</f>
        <v>【164.21】</v>
      </c>
      <c r="CK6" s="33">
        <f>IF(CK7="",NA(),CK7)</f>
        <v>63.95</v>
      </c>
      <c r="CL6" s="33">
        <f t="shared" ref="CL6:CT6" si="10">IF(CL7="",NA(),CL7)</f>
        <v>65.760000000000005</v>
      </c>
      <c r="CM6" s="33">
        <f t="shared" si="10"/>
        <v>63.04</v>
      </c>
      <c r="CN6" s="33">
        <f t="shared" si="10"/>
        <v>59.71</v>
      </c>
      <c r="CO6" s="33">
        <f t="shared" si="10"/>
        <v>59.08</v>
      </c>
      <c r="CP6" s="33">
        <f t="shared" si="10"/>
        <v>53.5</v>
      </c>
      <c r="CQ6" s="33">
        <f t="shared" si="10"/>
        <v>52.9</v>
      </c>
      <c r="CR6" s="33">
        <f t="shared" si="10"/>
        <v>54.51</v>
      </c>
      <c r="CS6" s="33">
        <f t="shared" si="10"/>
        <v>54.47</v>
      </c>
      <c r="CT6" s="33">
        <f t="shared" si="10"/>
        <v>53.61</v>
      </c>
      <c r="CU6" s="32" t="str">
        <f>IF(CU7="","",IF(CU7="-","【-】","【"&amp;SUBSTITUTE(TEXT(CU7,"#,##0.00"),"-","△")&amp;"】"))</f>
        <v>【59.80】</v>
      </c>
      <c r="CV6" s="33">
        <f>IF(CV7="",NA(),CV7)</f>
        <v>76.61</v>
      </c>
      <c r="CW6" s="33">
        <f t="shared" ref="CW6:DE6" si="11">IF(CW7="",NA(),CW7)</f>
        <v>71.900000000000006</v>
      </c>
      <c r="CX6" s="33">
        <f t="shared" si="11"/>
        <v>74.48</v>
      </c>
      <c r="CY6" s="33">
        <f t="shared" si="11"/>
        <v>77.38</v>
      </c>
      <c r="CZ6" s="33">
        <f t="shared" si="11"/>
        <v>75.489999999999995</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54.58</v>
      </c>
      <c r="DH6" s="33">
        <f t="shared" ref="DH6:DP6" si="12">IF(DH7="",NA(),DH7)</f>
        <v>54.57</v>
      </c>
      <c r="DI6" s="33">
        <f t="shared" si="12"/>
        <v>55.72</v>
      </c>
      <c r="DJ6" s="33">
        <f t="shared" si="12"/>
        <v>57.13</v>
      </c>
      <c r="DK6" s="33">
        <f t="shared" si="12"/>
        <v>58.81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6.12</v>
      </c>
      <c r="DS6" s="33">
        <f t="shared" ref="DS6:EA6" si="13">IF(DS7="",NA(),DS7)</f>
        <v>6.25</v>
      </c>
      <c r="DT6" s="33">
        <f t="shared" si="13"/>
        <v>0.85</v>
      </c>
      <c r="DU6" s="33">
        <f t="shared" si="13"/>
        <v>6.19</v>
      </c>
      <c r="DV6" s="33">
        <f t="shared" si="13"/>
        <v>34.17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0.64</v>
      </c>
      <c r="ED6" s="33">
        <f t="shared" ref="ED6:EL6" si="14">IF(ED7="",NA(),ED7)</f>
        <v>0.87</v>
      </c>
      <c r="EE6" s="33">
        <f t="shared" si="14"/>
        <v>1.6</v>
      </c>
      <c r="EF6" s="33">
        <f t="shared" si="14"/>
        <v>1.5</v>
      </c>
      <c r="EG6" s="33">
        <f t="shared" si="14"/>
        <v>0.76</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113271</v>
      </c>
      <c r="D7" s="35">
        <v>46</v>
      </c>
      <c r="E7" s="35">
        <v>1</v>
      </c>
      <c r="F7" s="35">
        <v>0</v>
      </c>
      <c r="G7" s="35">
        <v>1</v>
      </c>
      <c r="H7" s="35" t="s">
        <v>93</v>
      </c>
      <c r="I7" s="35" t="s">
        <v>94</v>
      </c>
      <c r="J7" s="35" t="s">
        <v>95</v>
      </c>
      <c r="K7" s="35" t="s">
        <v>96</v>
      </c>
      <c r="L7" s="35" t="s">
        <v>97</v>
      </c>
      <c r="M7" s="36" t="s">
        <v>98</v>
      </c>
      <c r="N7" s="36">
        <v>87.55</v>
      </c>
      <c r="O7" s="36">
        <v>99.85</v>
      </c>
      <c r="P7" s="36">
        <v>3024</v>
      </c>
      <c r="Q7" s="36">
        <v>12309</v>
      </c>
      <c r="R7" s="36">
        <v>40.39</v>
      </c>
      <c r="S7" s="36">
        <v>304.75</v>
      </c>
      <c r="T7" s="36">
        <v>12193</v>
      </c>
      <c r="U7" s="36">
        <v>16.62</v>
      </c>
      <c r="V7" s="36">
        <v>733.63</v>
      </c>
      <c r="W7" s="36">
        <v>100.93</v>
      </c>
      <c r="X7" s="36">
        <v>97.22</v>
      </c>
      <c r="Y7" s="36">
        <v>89.33</v>
      </c>
      <c r="Z7" s="36">
        <v>88.51</v>
      </c>
      <c r="AA7" s="36">
        <v>95.13</v>
      </c>
      <c r="AB7" s="36">
        <v>111.1</v>
      </c>
      <c r="AC7" s="36">
        <v>109.08</v>
      </c>
      <c r="AD7" s="36">
        <v>108.33</v>
      </c>
      <c r="AE7" s="36">
        <v>107.95</v>
      </c>
      <c r="AF7" s="36">
        <v>109.49</v>
      </c>
      <c r="AG7" s="36">
        <v>113.03</v>
      </c>
      <c r="AH7" s="36">
        <v>9.74</v>
      </c>
      <c r="AI7" s="36">
        <v>12.92</v>
      </c>
      <c r="AJ7" s="36">
        <v>25.53</v>
      </c>
      <c r="AK7" s="36">
        <v>38.79</v>
      </c>
      <c r="AL7" s="36">
        <v>0</v>
      </c>
      <c r="AM7" s="36">
        <v>17.43</v>
      </c>
      <c r="AN7" s="36">
        <v>16.09</v>
      </c>
      <c r="AO7" s="36">
        <v>15.69</v>
      </c>
      <c r="AP7" s="36">
        <v>13.47</v>
      </c>
      <c r="AQ7" s="36">
        <v>9.49</v>
      </c>
      <c r="AR7" s="36">
        <v>0.81</v>
      </c>
      <c r="AS7" s="36">
        <v>741.03</v>
      </c>
      <c r="AT7" s="36">
        <v>441.68</v>
      </c>
      <c r="AU7" s="36">
        <v>760.86</v>
      </c>
      <c r="AV7" s="36">
        <v>872.56</v>
      </c>
      <c r="AW7" s="36">
        <v>497.08</v>
      </c>
      <c r="AX7" s="36">
        <v>1149.75</v>
      </c>
      <c r="AY7" s="36">
        <v>1128.25</v>
      </c>
      <c r="AZ7" s="36">
        <v>1159.4100000000001</v>
      </c>
      <c r="BA7" s="36">
        <v>1081.23</v>
      </c>
      <c r="BB7" s="36">
        <v>406.37</v>
      </c>
      <c r="BC7" s="36">
        <v>264.16000000000003</v>
      </c>
      <c r="BD7" s="36">
        <v>94.89</v>
      </c>
      <c r="BE7" s="36">
        <v>101.57</v>
      </c>
      <c r="BF7" s="36">
        <v>94.26</v>
      </c>
      <c r="BG7" s="36">
        <v>86.6</v>
      </c>
      <c r="BH7" s="36">
        <v>80.78</v>
      </c>
      <c r="BI7" s="36">
        <v>462.52</v>
      </c>
      <c r="BJ7" s="36">
        <v>474.06</v>
      </c>
      <c r="BK7" s="36">
        <v>458</v>
      </c>
      <c r="BL7" s="36">
        <v>443.13</v>
      </c>
      <c r="BM7" s="36">
        <v>442.54</v>
      </c>
      <c r="BN7" s="36">
        <v>283.72000000000003</v>
      </c>
      <c r="BO7" s="36">
        <v>95.68</v>
      </c>
      <c r="BP7" s="36">
        <v>90.72</v>
      </c>
      <c r="BQ7" s="36">
        <v>85.16</v>
      </c>
      <c r="BR7" s="36">
        <v>83.37</v>
      </c>
      <c r="BS7" s="36">
        <v>89.38</v>
      </c>
      <c r="BT7" s="36">
        <v>99.71</v>
      </c>
      <c r="BU7" s="36">
        <v>96.62</v>
      </c>
      <c r="BV7" s="36">
        <v>96.27</v>
      </c>
      <c r="BW7" s="36">
        <v>95.4</v>
      </c>
      <c r="BX7" s="36">
        <v>98.6</v>
      </c>
      <c r="BY7" s="36">
        <v>104.6</v>
      </c>
      <c r="BZ7" s="36">
        <v>185.86</v>
      </c>
      <c r="CA7" s="36">
        <v>195.65</v>
      </c>
      <c r="CB7" s="36">
        <v>209.25</v>
      </c>
      <c r="CC7" s="36">
        <v>214.22</v>
      </c>
      <c r="CD7" s="36">
        <v>200.27</v>
      </c>
      <c r="CE7" s="36">
        <v>176.84</v>
      </c>
      <c r="CF7" s="36">
        <v>184.53</v>
      </c>
      <c r="CG7" s="36">
        <v>186.94</v>
      </c>
      <c r="CH7" s="36">
        <v>186.15</v>
      </c>
      <c r="CI7" s="36">
        <v>181.67</v>
      </c>
      <c r="CJ7" s="36">
        <v>164.21</v>
      </c>
      <c r="CK7" s="36">
        <v>63.95</v>
      </c>
      <c r="CL7" s="36">
        <v>65.760000000000005</v>
      </c>
      <c r="CM7" s="36">
        <v>63.04</v>
      </c>
      <c r="CN7" s="36">
        <v>59.71</v>
      </c>
      <c r="CO7" s="36">
        <v>59.08</v>
      </c>
      <c r="CP7" s="36">
        <v>53.5</v>
      </c>
      <c r="CQ7" s="36">
        <v>52.9</v>
      </c>
      <c r="CR7" s="36">
        <v>54.51</v>
      </c>
      <c r="CS7" s="36">
        <v>54.47</v>
      </c>
      <c r="CT7" s="36">
        <v>53.61</v>
      </c>
      <c r="CU7" s="36">
        <v>59.8</v>
      </c>
      <c r="CV7" s="36">
        <v>76.61</v>
      </c>
      <c r="CW7" s="36">
        <v>71.900000000000006</v>
      </c>
      <c r="CX7" s="36">
        <v>74.48</v>
      </c>
      <c r="CY7" s="36">
        <v>77.38</v>
      </c>
      <c r="CZ7" s="36">
        <v>75.489999999999995</v>
      </c>
      <c r="DA7" s="36">
        <v>82.8</v>
      </c>
      <c r="DB7" s="36">
        <v>81.63</v>
      </c>
      <c r="DC7" s="36">
        <v>81.790000000000006</v>
      </c>
      <c r="DD7" s="36">
        <v>81.459999999999994</v>
      </c>
      <c r="DE7" s="36">
        <v>81.31</v>
      </c>
      <c r="DF7" s="36">
        <v>89.78</v>
      </c>
      <c r="DG7" s="36">
        <v>54.58</v>
      </c>
      <c r="DH7" s="36">
        <v>54.57</v>
      </c>
      <c r="DI7" s="36">
        <v>55.72</v>
      </c>
      <c r="DJ7" s="36">
        <v>57.13</v>
      </c>
      <c r="DK7" s="36">
        <v>58.81</v>
      </c>
      <c r="DL7" s="36">
        <v>35.71</v>
      </c>
      <c r="DM7" s="36">
        <v>37.25</v>
      </c>
      <c r="DN7" s="36">
        <v>37.799999999999997</v>
      </c>
      <c r="DO7" s="36">
        <v>38.520000000000003</v>
      </c>
      <c r="DP7" s="36">
        <v>46.67</v>
      </c>
      <c r="DQ7" s="36">
        <v>46.31</v>
      </c>
      <c r="DR7" s="36">
        <v>6.12</v>
      </c>
      <c r="DS7" s="36">
        <v>6.25</v>
      </c>
      <c r="DT7" s="36">
        <v>0.85</v>
      </c>
      <c r="DU7" s="36">
        <v>6.19</v>
      </c>
      <c r="DV7" s="36">
        <v>34.17</v>
      </c>
      <c r="DW7" s="36">
        <v>6.62</v>
      </c>
      <c r="DX7" s="36">
        <v>7.9</v>
      </c>
      <c r="DY7" s="36">
        <v>8.2200000000000006</v>
      </c>
      <c r="DZ7" s="36">
        <v>9.43</v>
      </c>
      <c r="EA7" s="36">
        <v>10.029999999999999</v>
      </c>
      <c r="EB7" s="36">
        <v>12.42</v>
      </c>
      <c r="EC7" s="36">
        <v>0.64</v>
      </c>
      <c r="ED7" s="36">
        <v>0.87</v>
      </c>
      <c r="EE7" s="36">
        <v>1.6</v>
      </c>
      <c r="EF7" s="36">
        <v>1.5</v>
      </c>
      <c r="EG7" s="36">
        <v>0.76</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2016-02-19T07:46:18Z</cp:lastPrinted>
  <dcterms:created xsi:type="dcterms:W3CDTF">2016-02-03T07:17:30Z</dcterms:created>
  <dcterms:modified xsi:type="dcterms:W3CDTF">2016-02-22T06:14:42Z</dcterms:modified>
</cp:coreProperties>
</file>