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<sst xmlns="http://schemas.openxmlformats.org/spreadsheetml/2006/main" count="217" uniqueCount="107">
  <si>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</si>
  <si>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</si>
  <si>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</si>
  <si>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</si>
  <si>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</si>
  <si>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</si>
  <si>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</si>
  <si>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</si>
  <si>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</si>
  <si>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</si>
  <si>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</si>
  <si>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</si>
  <si>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</si>
  <si>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</si>
  <si>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</si>
  <si>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</si>
  <si>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</si>
  <si>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</si>
  <si>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</si>
  <si>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</si>
  <si>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</si>
  <si>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</si>
  <si>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</si>
  <si>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</si>
  <si>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</si>
  <si>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</si>
  <si>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</si>
  <si>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</si>
  <si>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</si>
  <si>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</si>
  <si>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</si>
  <si>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</si>
  <si>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</si>
  <si>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</si>
  <si>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</si>
  <si>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</si>
  <si>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</si>
  <si>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</si>
  <si>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</si>
  <si>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</si>
  <si>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</si>
  <si>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</si>
  <si>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</si>
  <si>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</si>
  <si>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</si>
  <si>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</si>
  <si>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</si>
  <si>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</si>
  <si>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</si>
  <si>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</si>
  <si>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</si>
  <si>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</si>
  <si>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</si>
  <si>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</si>
  <si>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</si>
  <si>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</si>
  <si>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</si>
  <si>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</si>
  <si>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</si>
  <si>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</si>
  <si>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</si>
  <si>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</si>
  <si>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</si>
  <si>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</si>
  <si>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</si>
  <si>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</si>
  <si>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</si>
  <si>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</si>
  <si>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</si>
  <si>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</si>
  <si>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</si>
  <si>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</si>
  <si>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</si>
  <si>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</si>
  <si>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</si>
  <si>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</si>
  <si>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</si>
  <si>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</si>
  <si>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</si>
  <si>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</si>
  <si>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</si>
  <si>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</si>
  <si>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</si>
  <si>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</si>
  <si>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</si>
  <si>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</si>
  <si>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</si>
  <si>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</si>
  <si>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</si>
  <si>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</si>
  <si>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</si>
  <si>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</si>
  <si>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</si>
  <si>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毛呂山町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</si>
  <si>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</si>
  <si>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</si>
  <si>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</si>
  <si>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</si>
  <si>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</si>
  <si>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</si>
  <si>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</si>
  <si>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</si>
  <si>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</si>
  <si>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</si>
  <si>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概ね平均であり指標値も100％を超えているので、単年度収支は黒字であることを示している。累積欠損金はなく、流動比率も年度により差がありますが、指標値は平均以上を示している。これは、短期的債務に対する支払い能力が確保されていることを示している。企業債残高については、給水収益に対する比率が平均値より少なく、企業債残高規模は適切であると考えられる。料金回収率は指標的には平均ですが、数値が今までは100％以下でした。しかし昨年度は100％を上回った。これは、給水に係る費用を給水収益で賄えていると考えられる。給水原価は平均値を下回っており、１㎥あたりにかかっている費用が少ないことを示している。施設利用率は平均を下回っており、数値も54％程度でだいぶ少ない値になっている。これは、給水人口の減少によるものと考えられる。有収率は95％以上で平均値をかなり上回っている。これは、造られた水の多くが料金収入に結びついているものです。以上のように指標等によりますと毛呂山町の水道経営は概ね健全であると考えられる。</t>
    <rPh sb="0" eb="2">
      <t>ケイジョウ</t>
    </rPh>
    <rPh sb="2" eb="4">
      <t>シュウシ</t>
    </rPh>
    <rPh sb="4" eb="6">
      <t>ヒリツ</t>
    </rPh>
    <rPh sb="8" eb="9">
      <t>オオム</t>
    </rPh>
    <rPh sb="15" eb="17">
      <t>シヒョウ</t>
    </rPh>
    <rPh sb="17" eb="18">
      <t>チ</t>
    </rPh>
    <rPh sb="24" eb="25">
      <t>コ</t>
    </rPh>
    <rPh sb="32" eb="35">
      <t>タンネンド</t>
    </rPh>
    <rPh sb="35" eb="37">
      <t>シュウシ</t>
    </rPh>
    <rPh sb="38" eb="40">
      <t>クロジ</t>
    </rPh>
    <rPh sb="46" eb="47">
      <t>シメ</t>
    </rPh>
    <rPh sb="52" eb="54">
      <t>ルイセキ</t>
    </rPh>
    <rPh sb="54" eb="57">
      <t>ケッソンキン</t>
    </rPh>
    <rPh sb="61" eb="63">
      <t>リュウドウ</t>
    </rPh>
    <rPh sb="63" eb="65">
      <t>ヒリツ</t>
    </rPh>
    <rPh sb="66" eb="68">
      <t>ネンド</t>
    </rPh>
    <rPh sb="71" eb="72">
      <t>サ</t>
    </rPh>
    <rPh sb="79" eb="81">
      <t>シヒョウ</t>
    </rPh>
    <rPh sb="81" eb="82">
      <t>チ</t>
    </rPh>
    <rPh sb="83" eb="85">
      <t>ヘイキン</t>
    </rPh>
    <rPh sb="85" eb="87">
      <t>イジョウ</t>
    </rPh>
    <rPh sb="88" eb="89">
      <t>シメ</t>
    </rPh>
    <rPh sb="98" eb="101">
      <t>タンキテキ</t>
    </rPh>
    <rPh sb="101" eb="103">
      <t>サイム</t>
    </rPh>
    <rPh sb="104" eb="105">
      <t>タイ</t>
    </rPh>
    <rPh sb="107" eb="109">
      <t>シハラ</t>
    </rPh>
    <rPh sb="110" eb="112">
      <t>ノウリョク</t>
    </rPh>
    <rPh sb="113" eb="115">
      <t>カクホ</t>
    </rPh>
    <rPh sb="123" eb="124">
      <t>シメ</t>
    </rPh>
    <rPh sb="129" eb="131">
      <t>キギョウ</t>
    </rPh>
    <rPh sb="131" eb="132">
      <t>サイ</t>
    </rPh>
    <rPh sb="132" eb="134">
      <t>ザンダカ</t>
    </rPh>
    <rPh sb="140" eb="142">
      <t>キュウスイ</t>
    </rPh>
    <rPh sb="142" eb="144">
      <t>シュウエキ</t>
    </rPh>
    <rPh sb="145" eb="146">
      <t>タイ</t>
    </rPh>
    <rPh sb="148" eb="150">
      <t>ヒリツ</t>
    </rPh>
    <rPh sb="151" eb="154">
      <t>ヘイキンチ</t>
    </rPh>
    <rPh sb="156" eb="157">
      <t>スク</t>
    </rPh>
    <rPh sb="160" eb="162">
      <t>キギョウ</t>
    </rPh>
    <rPh sb="162" eb="163">
      <t>サイ</t>
    </rPh>
    <rPh sb="163" eb="165">
      <t>ザンダカ</t>
    </rPh>
    <rPh sb="165" eb="167">
      <t>キボ</t>
    </rPh>
    <rPh sb="168" eb="170">
      <t>テキセツ</t>
    </rPh>
    <rPh sb="174" eb="175">
      <t>カンガ</t>
    </rPh>
    <rPh sb="180" eb="182">
      <t>リョウキン</t>
    </rPh>
    <rPh sb="182" eb="184">
      <t>カイシュウ</t>
    </rPh>
    <rPh sb="184" eb="185">
      <t>リツ</t>
    </rPh>
    <rPh sb="186" eb="188">
      <t>シヒョウ</t>
    </rPh>
    <rPh sb="188" eb="189">
      <t>テキ</t>
    </rPh>
    <rPh sb="191" eb="193">
      <t>ヘイキン</t>
    </rPh>
    <rPh sb="197" eb="199">
      <t>スウチ</t>
    </rPh>
    <rPh sb="200" eb="201">
      <t>イマ</t>
    </rPh>
    <rPh sb="208" eb="210">
      <t>イカ</t>
    </rPh>
    <rPh sb="217" eb="220">
      <t>サクネンド</t>
    </rPh>
    <rPh sb="226" eb="228">
      <t>ウワマワ</t>
    </rPh>
    <rPh sb="235" eb="237">
      <t>キュウスイ</t>
    </rPh>
    <rPh sb="238" eb="239">
      <t>カカ</t>
    </rPh>
    <rPh sb="240" eb="242">
      <t>ヒヨウ</t>
    </rPh>
    <rPh sb="243" eb="245">
      <t>キュウスイ</t>
    </rPh>
    <rPh sb="245" eb="247">
      <t>シュウエキ</t>
    </rPh>
    <rPh sb="248" eb="249">
      <t>マカナ</t>
    </rPh>
    <rPh sb="254" eb="255">
      <t>カンガ</t>
    </rPh>
    <rPh sb="260" eb="262">
      <t>キュウスイ</t>
    </rPh>
    <rPh sb="262" eb="264">
      <t>ゲンカ</t>
    </rPh>
    <rPh sb="265" eb="268">
      <t>ヘイキンチ</t>
    </rPh>
    <rPh sb="269" eb="271">
      <t>シタマワ</t>
    </rPh>
    <rPh sb="288" eb="290">
      <t>ヒヨウ</t>
    </rPh>
    <rPh sb="291" eb="292">
      <t>スク</t>
    </rPh>
    <rPh sb="297" eb="298">
      <t>シメ</t>
    </rPh>
    <rPh sb="303" eb="305">
      <t>シセツ</t>
    </rPh>
    <rPh sb="305" eb="307">
      <t>リヨウ</t>
    </rPh>
    <rPh sb="307" eb="308">
      <t>リツ</t>
    </rPh>
    <rPh sb="309" eb="311">
      <t>ヘイキン</t>
    </rPh>
    <rPh sb="312" eb="314">
      <t>シタマワ</t>
    </rPh>
    <rPh sb="319" eb="321">
      <t>スウチ</t>
    </rPh>
    <rPh sb="325" eb="327">
      <t>テイド</t>
    </rPh>
    <rPh sb="331" eb="332">
      <t>スク</t>
    </rPh>
    <rPh sb="334" eb="335">
      <t>アタイ</t>
    </rPh>
    <rPh sb="346" eb="348">
      <t>キュウスイ</t>
    </rPh>
    <rPh sb="348" eb="350">
      <t>ジンコウ</t>
    </rPh>
    <rPh sb="351" eb="353">
      <t>ゲンショウ</t>
    </rPh>
    <rPh sb="359" eb="360">
      <t>カンガ</t>
    </rPh>
    <rPh sb="365" eb="366">
      <t>ユウ</t>
    </rPh>
    <rPh sb="419" eb="421">
      <t>イジョウ</t>
    </rPh>
    <rPh sb="425" eb="427">
      <t>シヒョウ</t>
    </rPh>
    <rPh sb="427" eb="428">
      <t>トウ</t>
    </rPh>
    <rPh sb="434" eb="438">
      <t>モロヤママチ</t>
    </rPh>
    <rPh sb="439" eb="441">
      <t>スイドウ</t>
    </rPh>
    <rPh sb="441" eb="443">
      <t>ケイエイ</t>
    </rPh>
    <rPh sb="444" eb="445">
      <t>オオム</t>
    </rPh>
    <rPh sb="446" eb="448">
      <t>ケンゼン</t>
    </rPh>
    <rPh sb="452" eb="453">
      <t>カンガ</t>
    </rPh>
    <phoneticPr fontId="4"/>
  </si>
  <si>
    <t>有形固定資産減価償却率は、概ね平均値である。これは全体の固定資産の償却済みの状況を示している。管路経年化率は、概ね平均値であるが、年々増加している状況である。管路更新率につきましては最近減少傾向にある。管路だけに限らず、老朽化した資産は年々増加しているが、更新量が遅れ気味になっている。</t>
    <rPh sb="0" eb="2">
      <t>ユウケイ</t>
    </rPh>
    <rPh sb="2" eb="4">
      <t>コテイ</t>
    </rPh>
    <rPh sb="4" eb="6">
      <t>シサン</t>
    </rPh>
    <rPh sb="6" eb="8">
      <t>ゲンカ</t>
    </rPh>
    <rPh sb="8" eb="10">
      <t>ショウキャク</t>
    </rPh>
    <rPh sb="10" eb="11">
      <t>リツ</t>
    </rPh>
    <rPh sb="13" eb="14">
      <t>オオム</t>
    </rPh>
    <rPh sb="15" eb="18">
      <t>ヘイキンチ</t>
    </rPh>
    <rPh sb="25" eb="27">
      <t>ゼンタイ</t>
    </rPh>
    <rPh sb="28" eb="30">
      <t>コテイ</t>
    </rPh>
    <rPh sb="30" eb="32">
      <t>シサン</t>
    </rPh>
    <rPh sb="33" eb="35">
      <t>ショウキャク</t>
    </rPh>
    <rPh sb="35" eb="36">
      <t>ズ</t>
    </rPh>
    <rPh sb="38" eb="40">
      <t>ジョウキョウ</t>
    </rPh>
    <rPh sb="41" eb="42">
      <t>シメ</t>
    </rPh>
    <rPh sb="47" eb="49">
      <t>カンロ</t>
    </rPh>
    <rPh sb="49" eb="52">
      <t>ケイネンカ</t>
    </rPh>
    <rPh sb="52" eb="53">
      <t>リツ</t>
    </rPh>
    <rPh sb="55" eb="56">
      <t>オオム</t>
    </rPh>
    <rPh sb="57" eb="60">
      <t>ヘイキンチ</t>
    </rPh>
    <rPh sb="65" eb="67">
      <t>ネンネン</t>
    </rPh>
    <rPh sb="67" eb="69">
      <t>ゾウカ</t>
    </rPh>
    <rPh sb="73" eb="75">
      <t>ジョウキョウ</t>
    </rPh>
    <rPh sb="79" eb="81">
      <t>カンロ</t>
    </rPh>
    <rPh sb="81" eb="83">
      <t>コウシン</t>
    </rPh>
    <rPh sb="83" eb="84">
      <t>リツ</t>
    </rPh>
    <rPh sb="91" eb="93">
      <t>サイキン</t>
    </rPh>
    <rPh sb="93" eb="95">
      <t>ゲンショウ</t>
    </rPh>
    <rPh sb="95" eb="97">
      <t>ケイコウ</t>
    </rPh>
    <rPh sb="101" eb="103">
      <t>カンロ</t>
    </rPh>
    <rPh sb="106" eb="107">
      <t>カギ</t>
    </rPh>
    <rPh sb="110" eb="113">
      <t>ロウキュウカ</t>
    </rPh>
    <rPh sb="115" eb="117">
      <t>シサン</t>
    </rPh>
    <rPh sb="118" eb="120">
      <t>ネンネン</t>
    </rPh>
    <rPh sb="120" eb="122">
      <t>ゾウカ</t>
    </rPh>
    <rPh sb="128" eb="130">
      <t>コウシン</t>
    </rPh>
    <rPh sb="130" eb="131">
      <t>リョウ</t>
    </rPh>
    <rPh sb="132" eb="133">
      <t>オク</t>
    </rPh>
    <rPh sb="134" eb="136">
      <t>ギミ</t>
    </rPh>
    <phoneticPr fontId="4"/>
  </si>
  <si>
    <t>全体の収益が減少しているが、経費等削減したり、計画的に企業債を活用している。また、有収率等各指標で示される数値によると概ね健全な経営状態と考えられる。しかし、老朽化した管路や施設が年々増加している状況の中、更新量が年々減少している。これからは、老朽化施設等の更新に重点を置き、限られた資金の中で計画的に更新をしていく必要がある。</t>
    <rPh sb="0" eb="2">
      <t>ゼンタイ</t>
    </rPh>
    <rPh sb="3" eb="5">
      <t>シュウエキ</t>
    </rPh>
    <rPh sb="6" eb="8">
      <t>ゲンショウ</t>
    </rPh>
    <rPh sb="14" eb="16">
      <t>ケイヒ</t>
    </rPh>
    <rPh sb="16" eb="17">
      <t>トウ</t>
    </rPh>
    <rPh sb="17" eb="19">
      <t>サクゲン</t>
    </rPh>
    <rPh sb="23" eb="26">
      <t>ケイカクテキ</t>
    </rPh>
    <rPh sb="27" eb="29">
      <t>キギョウ</t>
    </rPh>
    <rPh sb="29" eb="30">
      <t>サイ</t>
    </rPh>
    <rPh sb="31" eb="33">
      <t>カツヨウ</t>
    </rPh>
    <rPh sb="41" eb="42">
      <t>ユウ</t>
    </rPh>
    <rPh sb="84" eb="86">
      <t>カンロ</t>
    </rPh>
    <rPh sb="103" eb="105">
      <t>コウシン</t>
    </rPh>
    <rPh sb="105" eb="106">
      <t>リョウ</t>
    </rPh>
    <rPh sb="107" eb="109">
      <t>ネンネン</t>
    </rPh>
    <rPh sb="109" eb="111">
      <t>ゲンショウ</t>
    </rPh>
    <rPh sb="122" eb="124">
      <t>ロウキュウ</t>
    </rPh>
    <rPh sb="124" eb="125">
      <t>カ</t>
    </rPh>
    <rPh sb="125" eb="127">
      <t>シセツ</t>
    </rPh>
    <rPh sb="127" eb="128">
      <t>トウ</t>
    </rPh>
    <rPh sb="129" eb="131">
      <t>コウシン</t>
    </rPh>
    <rPh sb="132" eb="134">
      <t>ジュウテン</t>
    </rPh>
    <rPh sb="135" eb="136">
      <t>オ</t>
    </rPh>
    <rPh sb="145" eb="146">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</si>
</sst>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1.03</c:v>
                </c:pt>
                <c:pt idx="1">
                  <c:v>1.5</c:v>
                </c:pt>
                <c:pt idx="2">
                  <c:v>1.18</c:v>
                </c:pt>
                <c:pt idx="3">
                  <c:v>0.99</c:v>
                </c:pt>
                <c:pt idx="4">
                  <c:v>0.42</c:v>
                </c:pt>
              </c:numCache>
            </c:numRef>
          </c:val>
        </c:ser>
        <c:dLbls>
          <c:showLegendKey val="0"/>
          <c:showVal val="0"/>
          <c:showCatName val="0"/>
          <c:showSerName val="0"/>
          <c:showPercent val="0"/>
          <c:showBubbleSize val="0"/>
        </c:dLbls>
        <c:gapWidth val="150"/>
        <c:axId val="80299904"/>
        <c:axId val="803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0299904"/>
        <c:axId val="80314368"/>
      </c:lineChart>
      <c:dateAx>
        <c:axId val="80299904"/>
        <c:scaling>
          <c:orientation val="minMax"/>
        </c:scaling>
        <c:delete val="1"/>
        <c:axPos val="b"/>
        <c:numFmt formatCode="ge" sourceLinked="1"/>
        <c:majorTickMark val="none"/>
        <c:minorTickMark val="none"/>
        <c:tickLblPos val="none"/>
        <c:crossAx val="80314368"/>
        <c:crosses val="autoZero"/>
        <c:auto val="1"/>
        <c:lblOffset val="100"/>
        <c:baseTimeUnit val="years"/>
      </c:dateAx>
      <c:valAx>
        <c:axId val="803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60.22</c:v>
                </c:pt>
                <c:pt idx="1">
                  <c:v>56.54</c:v>
                </c:pt>
                <c:pt idx="2">
                  <c:v>55.66</c:v>
                </c:pt>
                <c:pt idx="3">
                  <c:v>54.59</c:v>
                </c:pt>
                <c:pt idx="4">
                  <c:v>53.91</c:v>
                </c:pt>
              </c:numCache>
            </c:numRef>
          </c:val>
        </c:ser>
        <c:dLbls>
          <c:showLegendKey val="0"/>
          <c:showVal val="0"/>
          <c:showCatName val="0"/>
          <c:showSerName val="0"/>
          <c:showPercent val="0"/>
          <c:showBubbleSize val="0"/>
        </c:dLbls>
        <c:gapWidth val="150"/>
        <c:axId val="86350080"/>
        <c:axId val="86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6350080"/>
        <c:axId val="86364544"/>
      </c:lineChart>
      <c:dateAx>
        <c:axId val="86350080"/>
        <c:scaling>
          <c:orientation val="minMax"/>
        </c:scaling>
        <c:delete val="1"/>
        <c:axPos val="b"/>
        <c:numFmt formatCode="ge" sourceLinked="1"/>
        <c:majorTickMark val="none"/>
        <c:minorTickMark val="none"/>
        <c:tickLblPos val="none"/>
        <c:crossAx val="86364544"/>
        <c:crosses val="autoZero"/>
        <c:auto val="1"/>
        <c:lblOffset val="100"/>
        <c:baseTimeUnit val="years"/>
      </c:dateAx>
      <c:valAx>
        <c:axId val="86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92.42</c:v>
                </c:pt>
                <c:pt idx="1">
                  <c:v>94.5</c:v>
                </c:pt>
                <c:pt idx="2">
                  <c:v>96.38</c:v>
                </c:pt>
                <c:pt idx="3">
                  <c:v>97.09</c:v>
                </c:pt>
                <c:pt idx="4">
                  <c:v>95.07</c:v>
                </c:pt>
              </c:numCache>
            </c:numRef>
          </c:val>
        </c:ser>
        <c:dLbls>
          <c:showLegendKey val="0"/>
          <c:showVal val="0"/>
          <c:showCatName val="0"/>
          <c:showSerName val="0"/>
          <c:showPercent val="0"/>
          <c:showBubbleSize val="0"/>
        </c:dLbls>
        <c:gapWidth val="150"/>
        <c:axId val="86386560"/>
        <c:axId val="863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6386560"/>
        <c:axId val="86392832"/>
      </c:lineChart>
      <c:dateAx>
        <c:axId val="86386560"/>
        <c:scaling>
          <c:orientation val="minMax"/>
        </c:scaling>
        <c:delete val="1"/>
        <c:axPos val="b"/>
        <c:numFmt formatCode="ge" sourceLinked="1"/>
        <c:majorTickMark val="none"/>
        <c:minorTickMark val="none"/>
        <c:tickLblPos val="none"/>
        <c:crossAx val="86392832"/>
        <c:crosses val="autoZero"/>
        <c:auto val="1"/>
        <c:lblOffset val="100"/>
        <c:baseTimeUnit val="years"/>
      </c:dateAx>
      <c:valAx>
        <c:axId val="863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105.17</c:v>
                </c:pt>
                <c:pt idx="1">
                  <c:v>102.54</c:v>
                </c:pt>
                <c:pt idx="2">
                  <c:v>105.67</c:v>
                </c:pt>
                <c:pt idx="3">
                  <c:v>106.34</c:v>
                </c:pt>
                <c:pt idx="4">
                  <c:v>109.66</c:v>
                </c:pt>
              </c:numCache>
            </c:numRef>
          </c:val>
        </c:ser>
        <c:dLbls>
          <c:showLegendKey val="0"/>
          <c:showVal val="0"/>
          <c:showCatName val="0"/>
          <c:showSerName val="0"/>
          <c:showPercent val="0"/>
          <c:showBubbleSize val="0"/>
        </c:dLbls>
        <c:gapWidth val="150"/>
        <c:axId val="81397248"/>
        <c:axId val="813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1397248"/>
        <c:axId val="81399168"/>
      </c:lineChart>
      <c:dateAx>
        <c:axId val="81397248"/>
        <c:scaling>
          <c:orientation val="minMax"/>
        </c:scaling>
        <c:delete val="1"/>
        <c:axPos val="b"/>
        <c:numFmt formatCode="ge" sourceLinked="1"/>
        <c:majorTickMark val="none"/>
        <c:minorTickMark val="none"/>
        <c:tickLblPos val="none"/>
        <c:crossAx val="81399168"/>
        <c:crosses val="autoZero"/>
        <c:auto val="1"/>
        <c:lblOffset val="100"/>
        <c:baseTimeUnit val="years"/>
      </c:dateAx>
      <c:valAx>
        <c:axId val="8139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3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41.35</c:v>
                </c:pt>
                <c:pt idx="1">
                  <c:v>42.63</c:v>
                </c:pt>
                <c:pt idx="2">
                  <c:v>43.7</c:v>
                </c:pt>
                <c:pt idx="3">
                  <c:v>44.68</c:v>
                </c:pt>
                <c:pt idx="4">
                  <c:v>47.02</c:v>
                </c:pt>
              </c:numCache>
            </c:numRef>
          </c:val>
        </c:ser>
        <c:dLbls>
          <c:showLegendKey val="0"/>
          <c:showVal val="0"/>
          <c:showCatName val="0"/>
          <c:showSerName val="0"/>
          <c:showPercent val="0"/>
          <c:showBubbleSize val="0"/>
        </c:dLbls>
        <c:gapWidth val="150"/>
        <c:axId val="81425536"/>
        <c:axId val="814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1425536"/>
        <c:axId val="81427456"/>
      </c:lineChart>
      <c:dateAx>
        <c:axId val="81425536"/>
        <c:scaling>
          <c:orientation val="minMax"/>
        </c:scaling>
        <c:delete val="1"/>
        <c:axPos val="b"/>
        <c:numFmt formatCode="ge" sourceLinked="1"/>
        <c:majorTickMark val="none"/>
        <c:minorTickMark val="none"/>
        <c:tickLblPos val="none"/>
        <c:crossAx val="81427456"/>
        <c:crosses val="autoZero"/>
        <c:auto val="1"/>
        <c:lblOffset val="100"/>
        <c:baseTimeUnit val="years"/>
      </c:dateAx>
      <c:valAx>
        <c:axId val="81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5.41</c:v>
                </c:pt>
                <c:pt idx="1">
                  <c:v>9.1199999999999992</c:v>
                </c:pt>
                <c:pt idx="2">
                  <c:v>10.48</c:v>
                </c:pt>
                <c:pt idx="3">
                  <c:v>11.61</c:v>
                </c:pt>
                <c:pt idx="4">
                  <c:v>11.49</c:v>
                </c:pt>
              </c:numCache>
            </c:numRef>
          </c:val>
        </c:ser>
        <c:dLbls>
          <c:showLegendKey val="0"/>
          <c:showVal val="0"/>
          <c:showCatName val="0"/>
          <c:showSerName val="0"/>
          <c:showPercent val="0"/>
          <c:showBubbleSize val="0"/>
        </c:dLbls>
        <c:gapWidth val="150"/>
        <c:axId val="82526976"/>
        <c:axId val="82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2526976"/>
        <c:axId val="82528896"/>
      </c:lineChart>
      <c:dateAx>
        <c:axId val="82526976"/>
        <c:scaling>
          <c:orientation val="minMax"/>
        </c:scaling>
        <c:delete val="1"/>
        <c:axPos val="b"/>
        <c:numFmt formatCode="ge" sourceLinked="1"/>
        <c:majorTickMark val="none"/>
        <c:minorTickMark val="none"/>
        <c:tickLblPos val="none"/>
        <c:crossAx val="82528896"/>
        <c:crosses val="autoZero"/>
        <c:auto val="1"/>
        <c:lblOffset val="100"/>
        <c:baseTimeUnit val="years"/>
      </c:dateAx>
      <c:valAx>
        <c:axId val="82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69856"/>
        <c:axId val="850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2569856"/>
        <c:axId val="85074688"/>
      </c:lineChart>
      <c:dateAx>
        <c:axId val="82569856"/>
        <c:scaling>
          <c:orientation val="minMax"/>
        </c:scaling>
        <c:delete val="1"/>
        <c:axPos val="b"/>
        <c:numFmt formatCode="ge" sourceLinked="1"/>
        <c:majorTickMark val="none"/>
        <c:minorTickMark val="none"/>
        <c:tickLblPos val="none"/>
        <c:crossAx val="85074688"/>
        <c:crosses val="autoZero"/>
        <c:auto val="1"/>
        <c:lblOffset val="100"/>
        <c:baseTimeUnit val="years"/>
      </c:dateAx>
      <c:valAx>
        <c:axId val="8507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5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513.33000000000004</c:v>
                </c:pt>
                <c:pt idx="1">
                  <c:v>1336.55</c:v>
                </c:pt>
                <c:pt idx="2">
                  <c:v>813.99</c:v>
                </c:pt>
                <c:pt idx="3">
                  <c:v>1753.28</c:v>
                </c:pt>
                <c:pt idx="4">
                  <c:v>437.22</c:v>
                </c:pt>
              </c:numCache>
            </c:numRef>
          </c:val>
        </c:ser>
        <c:dLbls>
          <c:showLegendKey val="0"/>
          <c:showVal val="0"/>
          <c:showCatName val="0"/>
          <c:showSerName val="0"/>
          <c:showPercent val="0"/>
          <c:showBubbleSize val="0"/>
        </c:dLbls>
        <c:gapWidth val="150"/>
        <c:axId val="85108992"/>
        <c:axId val="851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5108992"/>
        <c:axId val="85111168"/>
      </c:lineChart>
      <c:dateAx>
        <c:axId val="85108992"/>
        <c:scaling>
          <c:orientation val="minMax"/>
        </c:scaling>
        <c:delete val="1"/>
        <c:axPos val="b"/>
        <c:numFmt formatCode="ge" sourceLinked="1"/>
        <c:majorTickMark val="none"/>
        <c:minorTickMark val="none"/>
        <c:tickLblPos val="none"/>
        <c:crossAx val="85111168"/>
        <c:crosses val="autoZero"/>
        <c:auto val="1"/>
        <c:lblOffset val="100"/>
        <c:baseTimeUnit val="years"/>
      </c:dateAx>
      <c:valAx>
        <c:axId val="8511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243.42</c:v>
                </c:pt>
                <c:pt idx="1">
                  <c:v>240.01</c:v>
                </c:pt>
                <c:pt idx="2">
                  <c:v>230.07</c:v>
                </c:pt>
                <c:pt idx="3">
                  <c:v>216.92</c:v>
                </c:pt>
                <c:pt idx="4">
                  <c:v>212.65</c:v>
                </c:pt>
              </c:numCache>
            </c:numRef>
          </c:val>
        </c:ser>
        <c:dLbls>
          <c:showLegendKey val="0"/>
          <c:showVal val="0"/>
          <c:showCatName val="0"/>
          <c:showSerName val="0"/>
          <c:showPercent val="0"/>
          <c:showBubbleSize val="0"/>
        </c:dLbls>
        <c:gapWidth val="150"/>
        <c:axId val="85131264"/>
        <c:axId val="85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5131264"/>
        <c:axId val="85133184"/>
      </c:lineChart>
      <c:dateAx>
        <c:axId val="85131264"/>
        <c:scaling>
          <c:orientation val="minMax"/>
        </c:scaling>
        <c:delete val="1"/>
        <c:axPos val="b"/>
        <c:numFmt formatCode="ge" sourceLinked="1"/>
        <c:majorTickMark val="none"/>
        <c:minorTickMark val="none"/>
        <c:tickLblPos val="none"/>
        <c:crossAx val="85133184"/>
        <c:crosses val="autoZero"/>
        <c:auto val="1"/>
        <c:lblOffset val="100"/>
        <c:baseTimeUnit val="years"/>
      </c:dateAx>
      <c:valAx>
        <c:axId val="8513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99.75</c:v>
                </c:pt>
                <c:pt idx="1">
                  <c:v>97.22</c:v>
                </c:pt>
                <c:pt idx="2">
                  <c:v>98.59</c:v>
                </c:pt>
                <c:pt idx="3">
                  <c:v>98.96</c:v>
                </c:pt>
                <c:pt idx="4">
                  <c:v>105.3</c:v>
                </c:pt>
              </c:numCache>
            </c:numRef>
          </c:val>
        </c:ser>
        <c:dLbls>
          <c:showLegendKey val="0"/>
          <c:showVal val="0"/>
          <c:showCatName val="0"/>
          <c:showSerName val="0"/>
          <c:showPercent val="0"/>
          <c:showBubbleSize val="0"/>
        </c:dLbls>
        <c:gapWidth val="150"/>
        <c:axId val="85175680"/>
        <c:axId val="851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5175680"/>
        <c:axId val="85181952"/>
      </c:lineChart>
      <c:dateAx>
        <c:axId val="85175680"/>
        <c:scaling>
          <c:orientation val="minMax"/>
        </c:scaling>
        <c:delete val="1"/>
        <c:axPos val="b"/>
        <c:numFmt formatCode="ge" sourceLinked="1"/>
        <c:majorTickMark val="none"/>
        <c:minorTickMark val="none"/>
        <c:tickLblPos val="none"/>
        <c:crossAx val="85181952"/>
        <c:crosses val="autoZero"/>
        <c:auto val="1"/>
        <c:lblOffset val="100"/>
        <c:baseTimeUnit val="years"/>
      </c:dateAx>
      <c:valAx>
        <c:axId val="851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148.63999999999999</c:v>
                </c:pt>
                <c:pt idx="1">
                  <c:v>150.68</c:v>
                </c:pt>
                <c:pt idx="2">
                  <c:v>150.19</c:v>
                </c:pt>
                <c:pt idx="3">
                  <c:v>148.85</c:v>
                </c:pt>
                <c:pt idx="4">
                  <c:v>139.91999999999999</c:v>
                </c:pt>
              </c:numCache>
            </c:numRef>
          </c:val>
        </c:ser>
        <c:dLbls>
          <c:showLegendKey val="0"/>
          <c:showVal val="0"/>
          <c:showCatName val="0"/>
          <c:showSerName val="0"/>
          <c:showPercent val="0"/>
          <c:showBubbleSize val="0"/>
        </c:dLbls>
        <c:gapWidth val="150"/>
        <c:axId val="86325888"/>
        <c:axId val="86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6325888"/>
        <c:axId val="86328064"/>
      </c:lineChart>
      <c:dateAx>
        <c:axId val="86325888"/>
        <c:scaling>
          <c:orientation val="minMax"/>
        </c:scaling>
        <c:delete val="1"/>
        <c:axPos val="b"/>
        <c:numFmt formatCode="ge" sourceLinked="1"/>
        <c:majorTickMark val="none"/>
        <c:minorTickMark val="none"/>
        <c:tickLblPos val="none"/>
        <c:crossAx val="86328064"/>
        <c:crosses val="autoZero"/>
        <c:auto val="1"/>
        <c:lblOffset val="100"/>
        <c:baseTimeUnit val="years"/>
      </c:dateAx>
      <c:valAx>
        <c:axId val="86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毛呂山町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35304</v>
      </c>
      <c r="AJ8" s="75"/>
      <c r="AK8" s="75"/>
      <c r="AL8" s="75"/>
      <c r="AM8" s="75"/>
      <c r="AN8" s="75"/>
      <c r="AO8" s="75"/>
      <c r="AP8" s="76"/>
      <c r="AQ8" s="57">
        <f>データ!R6</f>
        <v>34.07</v>
      </c>
      <c r="AR8" s="57"/>
      <c r="AS8" s="57"/>
      <c r="AT8" s="57"/>
      <c r="AU8" s="57"/>
      <c r="AV8" s="57"/>
      <c r="AW8" s="57"/>
      <c r="AX8" s="57"/>
      <c r="AY8" s="57">
        <f>データ!S6</f>
        <v>1036.22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81.59</v>
      </c>
      <c r="K10" s="57"/>
      <c r="L10" s="57"/>
      <c r="M10" s="57"/>
      <c r="N10" s="57"/>
      <c r="O10" s="57"/>
      <c r="P10" s="57"/>
      <c r="Q10" s="57"/>
      <c r="R10" s="57">
        <f>データ!O6</f>
        <v>99.68</v>
      </c>
      <c r="S10" s="57"/>
      <c r="T10" s="57"/>
      <c r="U10" s="57"/>
      <c r="V10" s="57"/>
      <c r="W10" s="57"/>
      <c r="X10" s="57"/>
      <c r="Y10" s="57"/>
      <c r="Z10" s="65">
        <f>データ!P6</f>
        <v>2311</v>
      </c>
      <c r="AA10" s="65"/>
      <c r="AB10" s="65"/>
      <c r="AC10" s="65"/>
      <c r="AD10" s="65"/>
      <c r="AE10" s="65"/>
      <c r="AF10" s="65"/>
      <c r="AG10" s="65"/>
      <c r="AH10" s="2"/>
      <c r="AI10" s="65">
        <f>データ!T6</f>
        <v>35034</v>
      </c>
      <c r="AJ10" s="65"/>
      <c r="AK10" s="65"/>
      <c r="AL10" s="65"/>
      <c r="AM10" s="65"/>
      <c r="AN10" s="65"/>
      <c r="AO10" s="65"/>
      <c r="AP10" s="65"/>
      <c r="AQ10" s="57">
        <f>データ!U6</f>
        <v>24.2</v>
      </c>
      <c r="AR10" s="57"/>
      <c r="AS10" s="57"/>
      <c r="AT10" s="57"/>
      <c r="AU10" s="57"/>
      <c r="AV10" s="57"/>
      <c r="AW10" s="57"/>
      <c r="AX10" s="57"/>
      <c r="AY10" s="57">
        <f>データ!V6</f>
        <v>1447.69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113263</v>
      </c>
      <c r="D6" s="31">
        <f t="shared" si="3"/>
        <v>46</v>
      </c>
      <c r="E6" s="31">
        <f t="shared" si="3"/>
        <v>1</v>
      </c>
      <c r="F6" s="31">
        <f t="shared" si="3"/>
        <v>0</v>
      </c>
      <c r="G6" s="31">
        <f t="shared" si="3"/>
        <v>1</v>
      </c>
      <c r="H6" s="31" t="str">
        <f t="shared" si="3"/>
        <v>埼玉県　毛呂山町</v>
      </c>
      <c r="I6" s="31" t="str">
        <f t="shared" si="3"/>
        <v>法適用</v>
      </c>
      <c r="J6" s="31" t="str">
        <f t="shared" si="3"/>
        <v>水道事業</v>
      </c>
      <c r="K6" s="31" t="str">
        <f t="shared" si="3"/>
        <v>末端給水事業</v>
      </c>
      <c r="L6" s="31" t="str">
        <f t="shared" si="3"/>
        <v>A5</v>
      </c>
      <c r="M6" s="32" t="str">
        <f t="shared" si="3"/>
        <v>-</v>
      </c>
      <c r="N6" s="32">
        <f t="shared" si="3"/>
        <v>81.59</v>
      </c>
      <c r="O6" s="32">
        <f t="shared" si="3"/>
        <v>99.68</v>
      </c>
      <c r="P6" s="32">
        <f t="shared" si="3"/>
        <v>2311</v>
      </c>
      <c r="Q6" s="32">
        <f t="shared" si="3"/>
        <v>35304</v>
      </c>
      <c r="R6" s="32">
        <f t="shared" si="3"/>
        <v>34.07</v>
      </c>
      <c r="S6" s="32">
        <f t="shared" si="3"/>
        <v>1036.22</v>
      </c>
      <c r="T6" s="32">
        <f t="shared" si="3"/>
        <v>35034</v>
      </c>
      <c r="U6" s="32">
        <f t="shared" si="3"/>
        <v>24.2</v>
      </c>
      <c r="V6" s="32">
        <f t="shared" si="3"/>
        <v>1447.69</v>
      </c>
      <c r="W6" s="33">
        <f>IF(W7="",NA(),W7)</f>
        <v>105.17</v>
      </c>
      <c r="X6" s="33">
        <f t="shared" ref="X6:AF6" si="4">IF(X7="",NA(),X7)</f>
        <v>102.54</v>
      </c>
      <c r="Y6" s="33">
        <f t="shared" si="4"/>
        <v>105.67</v>
      </c>
      <c r="Z6" s="33">
        <f t="shared" si="4"/>
        <v>106.34</v>
      </c>
      <c r="AA6" s="33">
        <f t="shared" si="4"/>
        <v>109.66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513.33000000000004</v>
      </c>
      <c r="AT6" s="33">
        <f t="shared" ref="AT6:BB6" si="6">IF(AT7="",NA(),AT7)</f>
        <v>1336.55</v>
      </c>
      <c r="AU6" s="33">
        <f t="shared" si="6"/>
        <v>813.99</v>
      </c>
      <c r="AV6" s="33">
        <f t="shared" si="6"/>
        <v>1753.28</v>
      </c>
      <c r="AW6" s="33">
        <f t="shared" si="6"/>
        <v>437.22</v>
      </c>
      <c r="AX6" s="33">
        <f t="shared" si="6"/>
        <v>792.56</v>
      </c>
      <c r="AY6" s="33">
        <f t="shared" si="6"/>
        <v>832.37</v>
      </c>
      <c r="AZ6" s="33">
        <f t="shared" si="6"/>
        <v>852.01</v>
      </c>
      <c r="BA6" s="33">
        <f t="shared" si="6"/>
        <v>909.68</v>
      </c>
      <c r="BB6" s="33">
        <f t="shared" si="6"/>
        <v>382.09</v>
      </c>
      <c r="BC6" s="32" t="str">
        <f>IF(BC7="","",IF(BC7="-","【-】","【"&amp;SUBSTITUTE(TEXT(BC7,"#,##0.00"),"-","△")&amp;"】"))</f>
        <v>【264.16】</v>
      </c>
      <c r="BD6" s="33">
        <f>IF(BD7="",NA(),BD7)</f>
        <v>243.42</v>
      </c>
      <c r="BE6" s="33">
        <f t="shared" ref="BE6:BM6" si="7">IF(BE7="",NA(),BE7)</f>
        <v>240.01</v>
      </c>
      <c r="BF6" s="33">
        <f t="shared" si="7"/>
        <v>230.07</v>
      </c>
      <c r="BG6" s="33">
        <f t="shared" si="7"/>
        <v>216.92</v>
      </c>
      <c r="BH6" s="33">
        <f t="shared" si="7"/>
        <v>212.65</v>
      </c>
      <c r="BI6" s="33">
        <f t="shared" si="7"/>
        <v>403.05</v>
      </c>
      <c r="BJ6" s="33">
        <f t="shared" si="7"/>
        <v>403.15</v>
      </c>
      <c r="BK6" s="33">
        <f t="shared" si="7"/>
        <v>391.4</v>
      </c>
      <c r="BL6" s="33">
        <f t="shared" si="7"/>
        <v>382.65</v>
      </c>
      <c r="BM6" s="33">
        <f t="shared" si="7"/>
        <v>385.06</v>
      </c>
      <c r="BN6" s="32" t="str">
        <f>IF(BN7="","",IF(BN7="-","【-】","【"&amp;SUBSTITUTE(TEXT(BN7,"#,##0.00"),"-","△")&amp;"】"))</f>
        <v>【283.72】</v>
      </c>
      <c r="BO6" s="33">
        <f>IF(BO7="",NA(),BO7)</f>
        <v>99.75</v>
      </c>
      <c r="BP6" s="33">
        <f t="shared" ref="BP6:BX6" si="8">IF(BP7="",NA(),BP7)</f>
        <v>97.22</v>
      </c>
      <c r="BQ6" s="33">
        <f t="shared" si="8"/>
        <v>98.59</v>
      </c>
      <c r="BR6" s="33">
        <f t="shared" si="8"/>
        <v>98.96</v>
      </c>
      <c r="BS6" s="33">
        <f t="shared" si="8"/>
        <v>105.3</v>
      </c>
      <c r="BT6" s="33">
        <f t="shared" si="8"/>
        <v>97.63</v>
      </c>
      <c r="BU6" s="33">
        <f t="shared" si="8"/>
        <v>94.86</v>
      </c>
      <c r="BV6" s="33">
        <f t="shared" si="8"/>
        <v>95.91</v>
      </c>
      <c r="BW6" s="33">
        <f t="shared" si="8"/>
        <v>96.1</v>
      </c>
      <c r="BX6" s="33">
        <f t="shared" si="8"/>
        <v>99.07</v>
      </c>
      <c r="BY6" s="32" t="str">
        <f>IF(BY7="","",IF(BY7="-","【-】","【"&amp;SUBSTITUTE(TEXT(BY7,"#,##0.00"),"-","△")&amp;"】"))</f>
        <v>【104.60】</v>
      </c>
      <c r="BZ6" s="33">
        <f>IF(BZ7="",NA(),BZ7)</f>
        <v>148.63999999999999</v>
      </c>
      <c r="CA6" s="33">
        <f t="shared" ref="CA6:CI6" si="9">IF(CA7="",NA(),CA7)</f>
        <v>150.68</v>
      </c>
      <c r="CB6" s="33">
        <f t="shared" si="9"/>
        <v>150.19</v>
      </c>
      <c r="CC6" s="33">
        <f t="shared" si="9"/>
        <v>148.85</v>
      </c>
      <c r="CD6" s="33">
        <f t="shared" si="9"/>
        <v>139.91999999999999</v>
      </c>
      <c r="CE6" s="33">
        <f t="shared" si="9"/>
        <v>172.59</v>
      </c>
      <c r="CF6" s="33">
        <f t="shared" si="9"/>
        <v>179.14</v>
      </c>
      <c r="CG6" s="33">
        <f t="shared" si="9"/>
        <v>179.29</v>
      </c>
      <c r="CH6" s="33">
        <f t="shared" si="9"/>
        <v>178.39</v>
      </c>
      <c r="CI6" s="33">
        <f t="shared" si="9"/>
        <v>173.03</v>
      </c>
      <c r="CJ6" s="32" t="str">
        <f>IF(CJ7="","",IF(CJ7="-","【-】","【"&amp;SUBSTITUTE(TEXT(CJ7,"#,##0.00"),"-","△")&amp;"】"))</f>
        <v>【164.21】</v>
      </c>
      <c r="CK6" s="33">
        <f>IF(CK7="",NA(),CK7)</f>
        <v>60.22</v>
      </c>
      <c r="CL6" s="33">
        <f t="shared" ref="CL6:CT6" si="10">IF(CL7="",NA(),CL7)</f>
        <v>56.54</v>
      </c>
      <c r="CM6" s="33">
        <f t="shared" si="10"/>
        <v>55.66</v>
      </c>
      <c r="CN6" s="33">
        <f t="shared" si="10"/>
        <v>54.59</v>
      </c>
      <c r="CO6" s="33">
        <f t="shared" si="10"/>
        <v>53.91</v>
      </c>
      <c r="CP6" s="33">
        <f t="shared" si="10"/>
        <v>60.17</v>
      </c>
      <c r="CQ6" s="33">
        <f t="shared" si="10"/>
        <v>58.76</v>
      </c>
      <c r="CR6" s="33">
        <f t="shared" si="10"/>
        <v>59.09</v>
      </c>
      <c r="CS6" s="33">
        <f t="shared" si="10"/>
        <v>59.23</v>
      </c>
      <c r="CT6" s="33">
        <f t="shared" si="10"/>
        <v>58.58</v>
      </c>
      <c r="CU6" s="32" t="str">
        <f>IF(CU7="","",IF(CU7="-","【-】","【"&amp;SUBSTITUTE(TEXT(CU7,"#,##0.00"),"-","△")&amp;"】"))</f>
        <v>【59.80】</v>
      </c>
      <c r="CV6" s="33">
        <f>IF(CV7="",NA(),CV7)</f>
        <v>92.42</v>
      </c>
      <c r="CW6" s="33">
        <f t="shared" ref="CW6:DE6" si="11">IF(CW7="",NA(),CW7)</f>
        <v>94.5</v>
      </c>
      <c r="CX6" s="33">
        <f t="shared" si="11"/>
        <v>96.38</v>
      </c>
      <c r="CY6" s="33">
        <f t="shared" si="11"/>
        <v>97.09</v>
      </c>
      <c r="CZ6" s="33">
        <f t="shared" si="11"/>
        <v>95.07</v>
      </c>
      <c r="DA6" s="33">
        <f t="shared" si="11"/>
        <v>85.47</v>
      </c>
      <c r="DB6" s="33">
        <f t="shared" si="11"/>
        <v>84.87</v>
      </c>
      <c r="DC6" s="33">
        <f t="shared" si="11"/>
        <v>85.4</v>
      </c>
      <c r="DD6" s="33">
        <f t="shared" si="11"/>
        <v>85.53</v>
      </c>
      <c r="DE6" s="33">
        <f t="shared" si="11"/>
        <v>85.23</v>
      </c>
      <c r="DF6" s="32" t="str">
        <f>IF(DF7="","",IF(DF7="-","【-】","【"&amp;SUBSTITUTE(TEXT(DF7,"#,##0.00"),"-","△")&amp;"】"))</f>
        <v>【89.78】</v>
      </c>
      <c r="DG6" s="33">
        <f>IF(DG7="",NA(),DG7)</f>
        <v>41.35</v>
      </c>
      <c r="DH6" s="33">
        <f t="shared" ref="DH6:DP6" si="12">IF(DH7="",NA(),DH7)</f>
        <v>42.63</v>
      </c>
      <c r="DI6" s="33">
        <f t="shared" si="12"/>
        <v>43.7</v>
      </c>
      <c r="DJ6" s="33">
        <f t="shared" si="12"/>
        <v>44.68</v>
      </c>
      <c r="DK6" s="33">
        <f t="shared" si="12"/>
        <v>47.02</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5.41</v>
      </c>
      <c r="DS6" s="33">
        <f t="shared" ref="DS6:EA6" si="13">IF(DS7="",NA(),DS7)</f>
        <v>9.1199999999999992</v>
      </c>
      <c r="DT6" s="33">
        <f t="shared" si="13"/>
        <v>10.48</v>
      </c>
      <c r="DU6" s="33">
        <f t="shared" si="13"/>
        <v>11.61</v>
      </c>
      <c r="DV6" s="33">
        <f t="shared" si="13"/>
        <v>11.49</v>
      </c>
      <c r="DW6" s="33">
        <f t="shared" si="13"/>
        <v>6.06</v>
      </c>
      <c r="DX6" s="33">
        <f t="shared" si="13"/>
        <v>6.47</v>
      </c>
      <c r="DY6" s="33">
        <f t="shared" si="13"/>
        <v>7.8</v>
      </c>
      <c r="DZ6" s="33">
        <f t="shared" si="13"/>
        <v>8.39</v>
      </c>
      <c r="EA6" s="33">
        <f t="shared" si="13"/>
        <v>10.09</v>
      </c>
      <c r="EB6" s="32" t="str">
        <f>IF(EB7="","",IF(EB7="-","【-】","【"&amp;SUBSTITUTE(TEXT(EB7,"#,##0.00"),"-","△")&amp;"】"))</f>
        <v>【12.42】</v>
      </c>
      <c r="EC6" s="33">
        <f>IF(EC7="",NA(),EC7)</f>
        <v>1.03</v>
      </c>
      <c r="ED6" s="33">
        <f t="shared" ref="ED6:EL6" si="14">IF(ED7="",NA(),ED7)</f>
        <v>1.5</v>
      </c>
      <c r="EE6" s="33">
        <f t="shared" si="14"/>
        <v>1.18</v>
      </c>
      <c r="EF6" s="33">
        <f t="shared" si="14"/>
        <v>0.99</v>
      </c>
      <c r="EG6" s="33">
        <f t="shared" si="14"/>
        <v>0.42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113263</v>
      </c>
      <c r="D7" s="35">
        <v>46</v>
      </c>
      <c r="E7" s="35">
        <v>1</v>
      </c>
      <c r="F7" s="35">
        <v>0</v>
      </c>
      <c r="G7" s="35">
        <v>1</v>
      </c>
      <c r="H7" s="35" t="s">
        <v>93</v>
      </c>
      <c r="I7" s="35" t="s">
        <v>94</v>
      </c>
      <c r="J7" s="35" t="s">
        <v>95</v>
      </c>
      <c r="K7" s="35" t="s">
        <v>96</v>
      </c>
      <c r="L7" s="35" t="s">
        <v>97</v>
      </c>
      <c r="M7" s="36" t="s">
        <v>98</v>
      </c>
      <c r="N7" s="36">
        <v>81.59</v>
      </c>
      <c r="O7" s="36">
        <v>99.68</v>
      </c>
      <c r="P7" s="36">
        <v>2311</v>
      </c>
      <c r="Q7" s="36">
        <v>35304</v>
      </c>
      <c r="R7" s="36">
        <v>34.07</v>
      </c>
      <c r="S7" s="36">
        <v>1036.22</v>
      </c>
      <c r="T7" s="36">
        <v>35034</v>
      </c>
      <c r="U7" s="36">
        <v>24.2</v>
      </c>
      <c r="V7" s="36">
        <v>1447.69</v>
      </c>
      <c r="W7" s="36">
        <v>105.17</v>
      </c>
      <c r="X7" s="36">
        <v>102.54</v>
      </c>
      <c r="Y7" s="36">
        <v>105.67</v>
      </c>
      <c r="Z7" s="36">
        <v>106.34</v>
      </c>
      <c r="AA7" s="36">
        <v>109.66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513.33000000000004</v>
      </c>
      <c r="AT7" s="36">
        <v>1336.55</v>
      </c>
      <c r="AU7" s="36">
        <v>813.99</v>
      </c>
      <c r="AV7" s="36">
        <v>1753.28</v>
      </c>
      <c r="AW7" s="36">
        <v>437.22</v>
      </c>
      <c r="AX7" s="36">
        <v>792.56</v>
      </c>
      <c r="AY7" s="36">
        <v>832.37</v>
      </c>
      <c r="AZ7" s="36">
        <v>852.01</v>
      </c>
      <c r="BA7" s="36">
        <v>909.68</v>
      </c>
      <c r="BB7" s="36">
        <v>382.09</v>
      </c>
      <c r="BC7" s="36">
        <v>264.16000000000003</v>
      </c>
      <c r="BD7" s="36">
        <v>243.42</v>
      </c>
      <c r="BE7" s="36">
        <v>240.01</v>
      </c>
      <c r="BF7" s="36">
        <v>230.07</v>
      </c>
      <c r="BG7" s="36">
        <v>216.92</v>
      </c>
      <c r="BH7" s="36">
        <v>212.65</v>
      </c>
      <c r="BI7" s="36">
        <v>403.05</v>
      </c>
      <c r="BJ7" s="36">
        <v>403.15</v>
      </c>
      <c r="BK7" s="36">
        <v>391.4</v>
      </c>
      <c r="BL7" s="36">
        <v>382.65</v>
      </c>
      <c r="BM7" s="36">
        <v>385.06</v>
      </c>
      <c r="BN7" s="36">
        <v>283.72000000000003</v>
      </c>
      <c r="BO7" s="36">
        <v>99.75</v>
      </c>
      <c r="BP7" s="36">
        <v>97.22</v>
      </c>
      <c r="BQ7" s="36">
        <v>98.59</v>
      </c>
      <c r="BR7" s="36">
        <v>98.96</v>
      </c>
      <c r="BS7" s="36">
        <v>105.3</v>
      </c>
      <c r="BT7" s="36">
        <v>97.63</v>
      </c>
      <c r="BU7" s="36">
        <v>94.86</v>
      </c>
      <c r="BV7" s="36">
        <v>95.91</v>
      </c>
      <c r="BW7" s="36">
        <v>96.1</v>
      </c>
      <c r="BX7" s="36">
        <v>99.07</v>
      </c>
      <c r="BY7" s="36">
        <v>104.6</v>
      </c>
      <c r="BZ7" s="36">
        <v>148.63999999999999</v>
      </c>
      <c r="CA7" s="36">
        <v>150.68</v>
      </c>
      <c r="CB7" s="36">
        <v>150.19</v>
      </c>
      <c r="CC7" s="36">
        <v>148.85</v>
      </c>
      <c r="CD7" s="36">
        <v>139.91999999999999</v>
      </c>
      <c r="CE7" s="36">
        <v>172.59</v>
      </c>
      <c r="CF7" s="36">
        <v>179.14</v>
      </c>
      <c r="CG7" s="36">
        <v>179.29</v>
      </c>
      <c r="CH7" s="36">
        <v>178.39</v>
      </c>
      <c r="CI7" s="36">
        <v>173.03</v>
      </c>
      <c r="CJ7" s="36">
        <v>164.21</v>
      </c>
      <c r="CK7" s="36">
        <v>60.22</v>
      </c>
      <c r="CL7" s="36">
        <v>56.54</v>
      </c>
      <c r="CM7" s="36">
        <v>55.66</v>
      </c>
      <c r="CN7" s="36">
        <v>54.59</v>
      </c>
      <c r="CO7" s="36">
        <v>53.91</v>
      </c>
      <c r="CP7" s="36">
        <v>60.17</v>
      </c>
      <c r="CQ7" s="36">
        <v>58.76</v>
      </c>
      <c r="CR7" s="36">
        <v>59.09</v>
      </c>
      <c r="CS7" s="36">
        <v>59.23</v>
      </c>
      <c r="CT7" s="36">
        <v>58.58</v>
      </c>
      <c r="CU7" s="36">
        <v>59.8</v>
      </c>
      <c r="CV7" s="36">
        <v>92.42</v>
      </c>
      <c r="CW7" s="36">
        <v>94.5</v>
      </c>
      <c r="CX7" s="36">
        <v>96.38</v>
      </c>
      <c r="CY7" s="36">
        <v>97.09</v>
      </c>
      <c r="CZ7" s="36">
        <v>95.07</v>
      </c>
      <c r="DA7" s="36">
        <v>85.47</v>
      </c>
      <c r="DB7" s="36">
        <v>84.87</v>
      </c>
      <c r="DC7" s="36">
        <v>85.4</v>
      </c>
      <c r="DD7" s="36">
        <v>85.53</v>
      </c>
      <c r="DE7" s="36">
        <v>85.23</v>
      </c>
      <c r="DF7" s="36">
        <v>89.78</v>
      </c>
      <c r="DG7" s="36">
        <v>41.35</v>
      </c>
      <c r="DH7" s="36">
        <v>42.63</v>
      </c>
      <c r="DI7" s="36">
        <v>43.7</v>
      </c>
      <c r="DJ7" s="36">
        <v>44.68</v>
      </c>
      <c r="DK7" s="36">
        <v>47.02</v>
      </c>
      <c r="DL7" s="36">
        <v>34.47</v>
      </c>
      <c r="DM7" s="36">
        <v>35.53</v>
      </c>
      <c r="DN7" s="36">
        <v>36.36</v>
      </c>
      <c r="DO7" s="36">
        <v>37.340000000000003</v>
      </c>
      <c r="DP7" s="36">
        <v>44.31</v>
      </c>
      <c r="DQ7" s="36">
        <v>46.31</v>
      </c>
      <c r="DR7" s="36">
        <v>5.41</v>
      </c>
      <c r="DS7" s="36">
        <v>9.1199999999999992</v>
      </c>
      <c r="DT7" s="36">
        <v>10.48</v>
      </c>
      <c r="DU7" s="36">
        <v>11.61</v>
      </c>
      <c r="DV7" s="36">
        <v>11.49</v>
      </c>
      <c r="DW7" s="36">
        <v>6.06</v>
      </c>
      <c r="DX7" s="36">
        <v>6.47</v>
      </c>
      <c r="DY7" s="36">
        <v>7.8</v>
      </c>
      <c r="DZ7" s="36">
        <v>8.39</v>
      </c>
      <c r="EA7" s="36">
        <v>10.09</v>
      </c>
      <c r="EB7" s="36">
        <v>12.42</v>
      </c>
      <c r="EC7" s="36">
        <v>1.03</v>
      </c>
      <c r="ED7" s="36">
        <v>1.5</v>
      </c>
      <c r="EE7" s="36">
        <v>1.18</v>
      </c>
      <c r="EF7" s="36">
        <v>0.99</v>
      </c>
      <c r="EG7" s="36">
        <v>0.42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m0406</cp:lastModifiedBy>
  <dcterms:created xsi:type="dcterms:W3CDTF">2016-01-18T04:43:38Z</dcterms:created>
  <dcterms:modified xsi:type="dcterms:W3CDTF">2016-02-15T01:35:48Z</dcterms:modified>
</cp:coreProperties>
</file>