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<sst xmlns="http://schemas.openxmlformats.org/spreadsheetml/2006/main" count="217" uniqueCount="107">
  <si>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</si>
  <si>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</si>
  <si>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</si>
  <si>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</si>
  <si>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</si>
  <si>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</si>
  <si>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</si>
  <si>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</si>
  <si>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</si>
  <si>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</si>
  <si>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</si>
  <si>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</si>
  <si>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</si>
  <si>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</si>
  <si>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</si>
  <si>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</si>
  <si>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</si>
  <si>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</si>
  <si>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</si>
  <si>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</si>
  <si>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</si>
  <si>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</si>
  <si>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</si>
  <si>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</si>
  <si>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</si>
  <si>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</si>
  <si>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</si>
  <si>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</si>
  <si>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</si>
  <si>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</si>
  <si>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</si>
  <si>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</si>
  <si>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</si>
  <si>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</si>
  <si>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</si>
  <si>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</si>
  <si>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</si>
  <si>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</si>
  <si>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</si>
  <si>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</si>
  <si>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</si>
  <si>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</si>
  <si>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</si>
  <si>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</si>
  <si>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</si>
  <si>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</si>
  <si>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</si>
  <si>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</si>
  <si>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</si>
  <si>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</si>
  <si>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</si>
  <si>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</si>
  <si>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</si>
  <si>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</si>
  <si>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</si>
  <si>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</si>
  <si>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</si>
  <si>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</si>
  <si>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</si>
  <si>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</si>
  <si>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</si>
  <si>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</si>
  <si>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</si>
  <si>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</si>
  <si>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</si>
  <si>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</si>
  <si>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</si>
  <si>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</si>
  <si>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</si>
  <si>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</si>
  <si>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</si>
  <si>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</si>
  <si>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</si>
  <si>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</si>
  <si>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</si>
  <si>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</si>
  <si>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</si>
  <si>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</si>
  <si>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</si>
  <si>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</si>
  <si>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</si>
  <si>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</si>
  <si>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</si>
  <si>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</si>
  <si>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</si>
  <si>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</si>
  <si>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</si>
  <si>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</si>
  <si>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</si>
  <si>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</si>
  <si>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</si>
  <si>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</si>
  <si>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</si>
  <si>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伊奈町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</si>
  <si>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</si>
  <si>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</si>
  <si>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</si>
  <si>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</si>
  <si>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</si>
  <si>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</si>
  <si>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</si>
  <si>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</si>
  <si>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</si>
  <si>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</si>
  <si>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当事業は創設から４０年を経過するところであり、現在のところ老朽化した施設は多くないが、今後は主に配水管の更新に重点を置いた取り組みが必要である。</t>
    <rPh sb="1" eb="2">
      <t>トウ</t>
    </rPh>
    <rPh sb="2" eb="4">
      <t>ジギョウ</t>
    </rPh>
    <rPh sb="5" eb="7">
      <t>ソウセツ</t>
    </rPh>
    <rPh sb="11" eb="12">
      <t>ネン</t>
    </rPh>
    <rPh sb="13" eb="15">
      <t>ケイカ</t>
    </rPh>
    <rPh sb="24" eb="26">
      <t>ゲンザイ</t>
    </rPh>
    <rPh sb="30" eb="33">
      <t>ロウキュウカ</t>
    </rPh>
    <rPh sb="35" eb="37">
      <t>シセツ</t>
    </rPh>
    <rPh sb="38" eb="39">
      <t>オオ</t>
    </rPh>
    <rPh sb="44" eb="46">
      <t>コンゴ</t>
    </rPh>
    <rPh sb="47" eb="48">
      <t>オモ</t>
    </rPh>
    <rPh sb="49" eb="51">
      <t>ハイスイ</t>
    </rPh>
    <rPh sb="51" eb="52">
      <t>カン</t>
    </rPh>
    <rPh sb="53" eb="55">
      <t>コウシン</t>
    </rPh>
    <rPh sb="56" eb="58">
      <t>ジュウテン</t>
    </rPh>
    <rPh sb="59" eb="60">
      <t>オ</t>
    </rPh>
    <rPh sb="62" eb="63">
      <t>ト</t>
    </rPh>
    <rPh sb="64" eb="65">
      <t>ク</t>
    </rPh>
    <rPh sb="67" eb="69">
      <t>ヒツヨウ</t>
    </rPh>
    <phoneticPr fontId="4"/>
  </si>
  <si>
    <t>　他の事業体の平均値との比較では概ね良好な経営状況にある。しかし、今後の課題として、施設の老朽化に対応した更新のための財源確保が必要なことから、経営の効率化を図り経費抑制に努めることが重要である。</t>
    <rPh sb="1" eb="2">
      <t>タ</t>
    </rPh>
    <rPh sb="3" eb="6">
      <t>ジギョウタイ</t>
    </rPh>
    <rPh sb="7" eb="9">
      <t>ヘイキン</t>
    </rPh>
    <rPh sb="9" eb="10">
      <t>チ</t>
    </rPh>
    <rPh sb="12" eb="14">
      <t>ヒカク</t>
    </rPh>
    <rPh sb="16" eb="17">
      <t>オオム</t>
    </rPh>
    <rPh sb="18" eb="20">
      <t>リョウコウ</t>
    </rPh>
    <rPh sb="21" eb="23">
      <t>ケイエイ</t>
    </rPh>
    <rPh sb="23" eb="25">
      <t>ジョウキョウ</t>
    </rPh>
    <rPh sb="33" eb="35">
      <t>コンゴ</t>
    </rPh>
    <rPh sb="36" eb="38">
      <t>カダイ</t>
    </rPh>
    <rPh sb="42" eb="44">
      <t>シセツ</t>
    </rPh>
    <rPh sb="45" eb="48">
      <t>ロウキュウカ</t>
    </rPh>
    <rPh sb="49" eb="51">
      <t>タイオウ</t>
    </rPh>
    <rPh sb="53" eb="55">
      <t>コウシン</t>
    </rPh>
    <rPh sb="59" eb="61">
      <t>ザイゲン</t>
    </rPh>
    <rPh sb="61" eb="63">
      <t>カクホ</t>
    </rPh>
    <rPh sb="64" eb="66">
      <t>ヒツヨウ</t>
    </rPh>
    <rPh sb="72" eb="74">
      <t>ケイエイ</t>
    </rPh>
    <rPh sb="75" eb="78">
      <t>コウリツカ</t>
    </rPh>
    <rPh sb="79" eb="80">
      <t>ハカ</t>
    </rPh>
    <rPh sb="81" eb="83">
      <t>ケイヒ</t>
    </rPh>
    <rPh sb="83" eb="85">
      <t>ヨクセイ</t>
    </rPh>
    <rPh sb="86" eb="87">
      <t>ツト</t>
    </rPh>
    <rPh sb="92" eb="94">
      <t>ジュウヨウ</t>
    </rPh>
    <phoneticPr fontId="4"/>
  </si>
  <si>
    <t>（収益性）
　継続して利益を計上しており、資産の保有状況や借入金残高のほか、施設の稼動状況から見て、現在の経営状況は良好な状態である。
　ただし、配水管更新事業を進めていることから、費用が増加傾向にあるため、今後の事業運営では経費抑制を十分に検討し、健全性を確保する必要がある。
（健全性）
　借入金残高は減少しており、新規借入も予定されていないことから、今後も引き続き減少していく。一方、過去の設備投資による減価償却費の増加により給水原価が上昇していることから、健全性を保つために経費を削減していく必要がある。
（効率性）
　施設稼動率、有収率は類似団体の平均値を上回っており、効率的な施設規模を維持している。</t>
    <rPh sb="1" eb="4">
      <t>シュウエキセイ</t>
    </rPh>
    <rPh sb="7" eb="9">
      <t>ケイゾク</t>
    </rPh>
    <rPh sb="11" eb="13">
      <t>リエキ</t>
    </rPh>
    <rPh sb="14" eb="16">
      <t>ケイジョウ</t>
    </rPh>
    <rPh sb="21" eb="23">
      <t>シサン</t>
    </rPh>
    <rPh sb="24" eb="26">
      <t>ホユウ</t>
    </rPh>
    <rPh sb="26" eb="28">
      <t>ジョウキョウ</t>
    </rPh>
    <rPh sb="29" eb="31">
      <t>カリイレ</t>
    </rPh>
    <rPh sb="31" eb="32">
      <t>キン</t>
    </rPh>
    <rPh sb="32" eb="34">
      <t>ザンダカ</t>
    </rPh>
    <rPh sb="38" eb="40">
      <t>シセツ</t>
    </rPh>
    <rPh sb="41" eb="43">
      <t>カドウ</t>
    </rPh>
    <rPh sb="43" eb="45">
      <t>ジョウキョウ</t>
    </rPh>
    <rPh sb="47" eb="48">
      <t>ミ</t>
    </rPh>
    <rPh sb="50" eb="52">
      <t>ゲンザイ</t>
    </rPh>
    <rPh sb="53" eb="55">
      <t>ケイエイ</t>
    </rPh>
    <rPh sb="55" eb="57">
      <t>ジョウキョウ</t>
    </rPh>
    <rPh sb="58" eb="60">
      <t>リョウコウ</t>
    </rPh>
    <rPh sb="61" eb="63">
      <t>ジョウタイ</t>
    </rPh>
    <rPh sb="73" eb="75">
      <t>ハイスイ</t>
    </rPh>
    <rPh sb="75" eb="76">
      <t>カン</t>
    </rPh>
    <rPh sb="76" eb="78">
      <t>コウシン</t>
    </rPh>
    <rPh sb="78" eb="80">
      <t>ジギョウ</t>
    </rPh>
    <rPh sb="81" eb="82">
      <t>スス</t>
    </rPh>
    <rPh sb="91" eb="93">
      <t>ヒヨウ</t>
    </rPh>
    <rPh sb="94" eb="95">
      <t>ゾウ</t>
    </rPh>
    <rPh sb="95" eb="96">
      <t>カ</t>
    </rPh>
    <rPh sb="96" eb="98">
      <t>ケイコウ</t>
    </rPh>
    <rPh sb="104" eb="106">
      <t>コンゴ</t>
    </rPh>
    <rPh sb="107" eb="109">
      <t>ジギョウ</t>
    </rPh>
    <rPh sb="109" eb="111">
      <t>ウンエイ</t>
    </rPh>
    <rPh sb="113" eb="115">
      <t>ケイヒ</t>
    </rPh>
    <rPh sb="115" eb="117">
      <t>ヨクセイ</t>
    </rPh>
    <rPh sb="118" eb="120">
      <t>ジュウブン</t>
    </rPh>
    <rPh sb="121" eb="123">
      <t>ケントウ</t>
    </rPh>
    <rPh sb="125" eb="127">
      <t>ケンゼン</t>
    </rPh>
    <rPh sb="127" eb="128">
      <t>セイ</t>
    </rPh>
    <rPh sb="129" eb="131">
      <t>カクホ</t>
    </rPh>
    <rPh sb="133" eb="135">
      <t>ヒツヨウ</t>
    </rPh>
    <rPh sb="142" eb="144">
      <t>ケンゼン</t>
    </rPh>
    <rPh sb="144" eb="145">
      <t>セイ</t>
    </rPh>
    <rPh sb="148" eb="150">
      <t>カリイレ</t>
    </rPh>
    <rPh sb="150" eb="151">
      <t>キン</t>
    </rPh>
    <rPh sb="151" eb="153">
      <t>ザンダカ</t>
    </rPh>
    <rPh sb="154" eb="156">
      <t>ゲンショウ</t>
    </rPh>
    <rPh sb="161" eb="163">
      <t>シンキ</t>
    </rPh>
    <rPh sb="163" eb="165">
      <t>カリイレ</t>
    </rPh>
    <rPh sb="166" eb="168">
      <t>ヨテイ</t>
    </rPh>
    <rPh sb="179" eb="181">
      <t>コンゴ</t>
    </rPh>
    <rPh sb="182" eb="183">
      <t>ヒ</t>
    </rPh>
    <rPh sb="184" eb="185">
      <t>ツヅ</t>
    </rPh>
    <rPh sb="186" eb="188">
      <t>ゲンショウ</t>
    </rPh>
    <rPh sb="193" eb="195">
      <t>イッポウ</t>
    </rPh>
    <rPh sb="196" eb="198">
      <t>カコ</t>
    </rPh>
    <rPh sb="199" eb="201">
      <t>セツビ</t>
    </rPh>
    <rPh sb="201" eb="203">
      <t>トウシ</t>
    </rPh>
    <rPh sb="206" eb="208">
      <t>ゲンカ</t>
    </rPh>
    <rPh sb="208" eb="210">
      <t>ショウキャク</t>
    </rPh>
    <rPh sb="210" eb="211">
      <t>ヒ</t>
    </rPh>
    <rPh sb="212" eb="213">
      <t>ゾウ</t>
    </rPh>
    <rPh sb="213" eb="214">
      <t>カ</t>
    </rPh>
    <rPh sb="217" eb="219">
      <t>キュウスイ</t>
    </rPh>
    <rPh sb="219" eb="221">
      <t>ゲンカ</t>
    </rPh>
    <rPh sb="222" eb="224">
      <t>ジョウショウ</t>
    </rPh>
    <rPh sb="233" eb="235">
      <t>ケンゼン</t>
    </rPh>
    <rPh sb="235" eb="236">
      <t>セイ</t>
    </rPh>
    <rPh sb="237" eb="238">
      <t>タモ</t>
    </rPh>
    <rPh sb="242" eb="244">
      <t>ケイヒ</t>
    </rPh>
    <rPh sb="245" eb="247">
      <t>サクゲン</t>
    </rPh>
    <rPh sb="251" eb="253">
      <t>ヒツヨウ</t>
    </rPh>
    <rPh sb="260" eb="263">
      <t>コウリツセイ</t>
    </rPh>
    <rPh sb="266" eb="268">
      <t>シセツ</t>
    </rPh>
    <rPh sb="268" eb="270">
      <t>カドウ</t>
    </rPh>
    <rPh sb="270" eb="271">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</si>
</sst>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c:v>
                </c:pt>
                <c:pt idx="1">
                  <c:v>1.46</c:v>
                </c:pt>
                <c:pt idx="2">
                  <c:v>1.22</c:v>
                </c:pt>
                <c:pt idx="3">
                  <c:v>1.72</c:v>
                </c:pt>
                <c:pt idx="4">
                  <c:v>2.5099999999999998</c:v>
                </c:pt>
              </c:numCache>
            </c:numRef>
          </c:val>
        </c:ser>
        <c:dLbls>
          <c:showLegendKey val="0"/>
          <c:showVal val="0"/>
          <c:showCatName val="0"/>
          <c:showSerName val="0"/>
          <c:showPercent val="0"/>
          <c:showBubbleSize val="0"/>
        </c:dLbls>
        <c:gapWidth val="150"/>
        <c:axId val="77013760"/>
        <c:axId val="770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77013760"/>
        <c:axId val="77015680"/>
      </c:lineChart>
      <c:dateAx>
        <c:axId val="77013760"/>
        <c:scaling>
          <c:orientation val="minMax"/>
        </c:scaling>
        <c:delete val="1"/>
        <c:axPos val="b"/>
        <c:numFmt formatCode="ge" sourceLinked="1"/>
        <c:majorTickMark val="none"/>
        <c:minorTickMark val="none"/>
        <c:tickLblPos val="none"/>
        <c:crossAx val="77015680"/>
        <c:crosses val="autoZero"/>
        <c:auto val="1"/>
        <c:lblOffset val="100"/>
        <c:baseTimeUnit val="years"/>
      </c:dateAx>
      <c:valAx>
        <c:axId val="770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73.06</c:v>
                </c:pt>
                <c:pt idx="1">
                  <c:v>72.959999999999994</c:v>
                </c:pt>
                <c:pt idx="2">
                  <c:v>73.84</c:v>
                </c:pt>
                <c:pt idx="3">
                  <c:v>74.03</c:v>
                </c:pt>
                <c:pt idx="4">
                  <c:v>74.44</c:v>
                </c:pt>
              </c:numCache>
            </c:numRef>
          </c:val>
        </c:ser>
        <c:dLbls>
          <c:showLegendKey val="0"/>
          <c:showVal val="0"/>
          <c:showCatName val="0"/>
          <c:showSerName val="0"/>
          <c:showPercent val="0"/>
          <c:showBubbleSize val="0"/>
        </c:dLbls>
        <c:gapWidth val="150"/>
        <c:axId val="83145856"/>
        <c:axId val="831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83145856"/>
        <c:axId val="83147776"/>
      </c:lineChart>
      <c:dateAx>
        <c:axId val="83145856"/>
        <c:scaling>
          <c:orientation val="minMax"/>
        </c:scaling>
        <c:delete val="1"/>
        <c:axPos val="b"/>
        <c:numFmt formatCode="ge" sourceLinked="1"/>
        <c:majorTickMark val="none"/>
        <c:minorTickMark val="none"/>
        <c:tickLblPos val="none"/>
        <c:crossAx val="83147776"/>
        <c:crosses val="autoZero"/>
        <c:auto val="1"/>
        <c:lblOffset val="100"/>
        <c:baseTimeUnit val="years"/>
      </c:dateAx>
      <c:valAx>
        <c:axId val="831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94.94</c:v>
                </c:pt>
                <c:pt idx="1">
                  <c:v>94.01</c:v>
                </c:pt>
                <c:pt idx="2">
                  <c:v>93.84</c:v>
                </c:pt>
                <c:pt idx="3">
                  <c:v>95.13</c:v>
                </c:pt>
                <c:pt idx="4">
                  <c:v>93.13</c:v>
                </c:pt>
              </c:numCache>
            </c:numRef>
          </c:val>
        </c:ser>
        <c:dLbls>
          <c:showLegendKey val="0"/>
          <c:showVal val="0"/>
          <c:showCatName val="0"/>
          <c:showSerName val="0"/>
          <c:showPercent val="0"/>
          <c:showBubbleSize val="0"/>
        </c:dLbls>
        <c:gapWidth val="150"/>
        <c:axId val="83170048"/>
        <c:axId val="831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83170048"/>
        <c:axId val="83171968"/>
      </c:lineChart>
      <c:dateAx>
        <c:axId val="83170048"/>
        <c:scaling>
          <c:orientation val="minMax"/>
        </c:scaling>
        <c:delete val="1"/>
        <c:axPos val="b"/>
        <c:numFmt formatCode="ge" sourceLinked="1"/>
        <c:majorTickMark val="none"/>
        <c:minorTickMark val="none"/>
        <c:tickLblPos val="none"/>
        <c:crossAx val="83171968"/>
        <c:crosses val="autoZero"/>
        <c:auto val="1"/>
        <c:lblOffset val="100"/>
        <c:baseTimeUnit val="years"/>
      </c:dateAx>
      <c:valAx>
        <c:axId val="831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131.84</c:v>
                </c:pt>
                <c:pt idx="1">
                  <c:v>129.36000000000001</c:v>
                </c:pt>
                <c:pt idx="2">
                  <c:v>125.67</c:v>
                </c:pt>
                <c:pt idx="3">
                  <c:v>116.36</c:v>
                </c:pt>
                <c:pt idx="4">
                  <c:v>108.09</c:v>
                </c:pt>
              </c:numCache>
            </c:numRef>
          </c:val>
        </c:ser>
        <c:dLbls>
          <c:showLegendKey val="0"/>
          <c:showVal val="0"/>
          <c:showCatName val="0"/>
          <c:showSerName val="0"/>
          <c:showPercent val="0"/>
          <c:showBubbleSize val="0"/>
        </c:dLbls>
        <c:gapWidth val="150"/>
        <c:axId val="77066624"/>
        <c:axId val="770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77066624"/>
        <c:axId val="77068544"/>
      </c:lineChart>
      <c:dateAx>
        <c:axId val="77066624"/>
        <c:scaling>
          <c:orientation val="minMax"/>
        </c:scaling>
        <c:delete val="1"/>
        <c:axPos val="b"/>
        <c:numFmt formatCode="ge" sourceLinked="1"/>
        <c:majorTickMark val="none"/>
        <c:minorTickMark val="none"/>
        <c:tickLblPos val="none"/>
        <c:crossAx val="77068544"/>
        <c:crosses val="autoZero"/>
        <c:auto val="1"/>
        <c:lblOffset val="100"/>
        <c:baseTimeUnit val="years"/>
      </c:dateAx>
      <c:valAx>
        <c:axId val="7706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0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27.71</c:v>
                </c:pt>
                <c:pt idx="1">
                  <c:v>27.5</c:v>
                </c:pt>
                <c:pt idx="2">
                  <c:v>27.91</c:v>
                </c:pt>
                <c:pt idx="3">
                  <c:v>27.77</c:v>
                </c:pt>
                <c:pt idx="4">
                  <c:v>43.06</c:v>
                </c:pt>
              </c:numCache>
            </c:numRef>
          </c:val>
        </c:ser>
        <c:dLbls>
          <c:showLegendKey val="0"/>
          <c:showVal val="0"/>
          <c:showCatName val="0"/>
          <c:showSerName val="0"/>
          <c:showPercent val="0"/>
          <c:showBubbleSize val="0"/>
        </c:dLbls>
        <c:gapWidth val="150"/>
        <c:axId val="77086720"/>
        <c:axId val="770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77086720"/>
        <c:axId val="77088640"/>
      </c:lineChart>
      <c:dateAx>
        <c:axId val="77086720"/>
        <c:scaling>
          <c:orientation val="minMax"/>
        </c:scaling>
        <c:delete val="1"/>
        <c:axPos val="b"/>
        <c:numFmt formatCode="ge" sourceLinked="1"/>
        <c:majorTickMark val="none"/>
        <c:minorTickMark val="none"/>
        <c:tickLblPos val="none"/>
        <c:crossAx val="77088640"/>
        <c:crosses val="autoZero"/>
        <c:auto val="1"/>
        <c:lblOffset val="100"/>
        <c:baseTimeUnit val="years"/>
      </c:dateAx>
      <c:valAx>
        <c:axId val="770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779520"/>
        <c:axId val="827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82779520"/>
        <c:axId val="82785792"/>
      </c:lineChart>
      <c:dateAx>
        <c:axId val="82779520"/>
        <c:scaling>
          <c:orientation val="minMax"/>
        </c:scaling>
        <c:delete val="1"/>
        <c:axPos val="b"/>
        <c:numFmt formatCode="ge" sourceLinked="1"/>
        <c:majorTickMark val="none"/>
        <c:minorTickMark val="none"/>
        <c:tickLblPos val="none"/>
        <c:crossAx val="82785792"/>
        <c:crosses val="autoZero"/>
        <c:auto val="1"/>
        <c:lblOffset val="100"/>
        <c:baseTimeUnit val="years"/>
      </c:dateAx>
      <c:valAx>
        <c:axId val="82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816384"/>
        <c:axId val="82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82816384"/>
        <c:axId val="82826752"/>
      </c:lineChart>
      <c:dateAx>
        <c:axId val="82816384"/>
        <c:scaling>
          <c:orientation val="minMax"/>
        </c:scaling>
        <c:delete val="1"/>
        <c:axPos val="b"/>
        <c:numFmt formatCode="ge" sourceLinked="1"/>
        <c:majorTickMark val="none"/>
        <c:minorTickMark val="none"/>
        <c:tickLblPos val="none"/>
        <c:crossAx val="82826752"/>
        <c:crosses val="autoZero"/>
        <c:auto val="1"/>
        <c:lblOffset val="100"/>
        <c:baseTimeUnit val="years"/>
      </c:dateAx>
      <c:valAx>
        <c:axId val="8282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10144.44</c:v>
                </c:pt>
                <c:pt idx="1">
                  <c:v>1635.92</c:v>
                </c:pt>
                <c:pt idx="2">
                  <c:v>8269.1299999999992</c:v>
                </c:pt>
                <c:pt idx="3">
                  <c:v>7736.07</c:v>
                </c:pt>
                <c:pt idx="4">
                  <c:v>1114.1300000000001</c:v>
                </c:pt>
              </c:numCache>
            </c:numRef>
          </c:val>
        </c:ser>
        <c:dLbls>
          <c:showLegendKey val="0"/>
          <c:showVal val="0"/>
          <c:showCatName val="0"/>
          <c:showSerName val="0"/>
          <c:showPercent val="0"/>
          <c:showBubbleSize val="0"/>
        </c:dLbls>
        <c:gapWidth val="150"/>
        <c:axId val="82926592"/>
        <c:axId val="829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82926592"/>
        <c:axId val="82932864"/>
      </c:lineChart>
      <c:dateAx>
        <c:axId val="82926592"/>
        <c:scaling>
          <c:orientation val="minMax"/>
        </c:scaling>
        <c:delete val="1"/>
        <c:axPos val="b"/>
        <c:numFmt formatCode="ge" sourceLinked="1"/>
        <c:majorTickMark val="none"/>
        <c:minorTickMark val="none"/>
        <c:tickLblPos val="none"/>
        <c:crossAx val="82932864"/>
        <c:crosses val="autoZero"/>
        <c:auto val="1"/>
        <c:lblOffset val="100"/>
        <c:baseTimeUnit val="years"/>
      </c:dateAx>
      <c:valAx>
        <c:axId val="8293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93.42</c:v>
                </c:pt>
                <c:pt idx="1">
                  <c:v>89.67</c:v>
                </c:pt>
                <c:pt idx="2">
                  <c:v>84.01</c:v>
                </c:pt>
                <c:pt idx="3">
                  <c:v>77.41</c:v>
                </c:pt>
                <c:pt idx="4">
                  <c:v>74.510000000000005</c:v>
                </c:pt>
              </c:numCache>
            </c:numRef>
          </c:val>
        </c:ser>
        <c:dLbls>
          <c:showLegendKey val="0"/>
          <c:showVal val="0"/>
          <c:showCatName val="0"/>
          <c:showSerName val="0"/>
          <c:showPercent val="0"/>
          <c:showBubbleSize val="0"/>
        </c:dLbls>
        <c:gapWidth val="150"/>
        <c:axId val="82958976"/>
        <c:axId val="829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82958976"/>
        <c:axId val="82965248"/>
      </c:lineChart>
      <c:dateAx>
        <c:axId val="82958976"/>
        <c:scaling>
          <c:orientation val="minMax"/>
        </c:scaling>
        <c:delete val="1"/>
        <c:axPos val="b"/>
        <c:numFmt formatCode="ge" sourceLinked="1"/>
        <c:majorTickMark val="none"/>
        <c:minorTickMark val="none"/>
        <c:tickLblPos val="none"/>
        <c:crossAx val="82965248"/>
        <c:crosses val="autoZero"/>
        <c:auto val="1"/>
        <c:lblOffset val="100"/>
        <c:baseTimeUnit val="years"/>
      </c:dateAx>
      <c:valAx>
        <c:axId val="8296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117.84</c:v>
                </c:pt>
                <c:pt idx="1">
                  <c:v>115.05</c:v>
                </c:pt>
                <c:pt idx="2">
                  <c:v>111.99</c:v>
                </c:pt>
                <c:pt idx="3">
                  <c:v>105.72</c:v>
                </c:pt>
                <c:pt idx="4">
                  <c:v>106.18</c:v>
                </c:pt>
              </c:numCache>
            </c:numRef>
          </c:val>
        </c:ser>
        <c:dLbls>
          <c:showLegendKey val="0"/>
          <c:showVal val="0"/>
          <c:showCatName val="0"/>
          <c:showSerName val="0"/>
          <c:showPercent val="0"/>
          <c:showBubbleSize val="0"/>
        </c:dLbls>
        <c:gapWidth val="150"/>
        <c:axId val="83007744"/>
        <c:axId val="830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83007744"/>
        <c:axId val="83018112"/>
      </c:lineChart>
      <c:dateAx>
        <c:axId val="83007744"/>
        <c:scaling>
          <c:orientation val="minMax"/>
        </c:scaling>
        <c:delete val="1"/>
        <c:axPos val="b"/>
        <c:numFmt formatCode="ge" sourceLinked="1"/>
        <c:majorTickMark val="none"/>
        <c:minorTickMark val="none"/>
        <c:tickLblPos val="none"/>
        <c:crossAx val="83018112"/>
        <c:crosses val="autoZero"/>
        <c:auto val="1"/>
        <c:lblOffset val="100"/>
        <c:baseTimeUnit val="years"/>
      </c:dateAx>
      <c:valAx>
        <c:axId val="830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165.55</c:v>
                </c:pt>
                <c:pt idx="1">
                  <c:v>168.62</c:v>
                </c:pt>
                <c:pt idx="2">
                  <c:v>173.59</c:v>
                </c:pt>
                <c:pt idx="3">
                  <c:v>184.85</c:v>
                </c:pt>
                <c:pt idx="4">
                  <c:v>181.87</c:v>
                </c:pt>
              </c:numCache>
            </c:numRef>
          </c:val>
        </c:ser>
        <c:dLbls>
          <c:showLegendKey val="0"/>
          <c:showVal val="0"/>
          <c:showCatName val="0"/>
          <c:showSerName val="0"/>
          <c:showPercent val="0"/>
          <c:showBubbleSize val="0"/>
        </c:dLbls>
        <c:gapWidth val="150"/>
        <c:axId val="83117568"/>
        <c:axId val="831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83117568"/>
        <c:axId val="83119488"/>
      </c:lineChart>
      <c:dateAx>
        <c:axId val="83117568"/>
        <c:scaling>
          <c:orientation val="minMax"/>
        </c:scaling>
        <c:delete val="1"/>
        <c:axPos val="b"/>
        <c:numFmt formatCode="ge" sourceLinked="1"/>
        <c:majorTickMark val="none"/>
        <c:minorTickMark val="none"/>
        <c:tickLblPos val="none"/>
        <c:crossAx val="83119488"/>
        <c:crosses val="autoZero"/>
        <c:auto val="1"/>
        <c:lblOffset val="100"/>
        <c:baseTimeUnit val="years"/>
      </c:dateAx>
      <c:valAx>
        <c:axId val="831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伊奈町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44088</v>
      </c>
      <c r="AJ8" s="56"/>
      <c r="AK8" s="56"/>
      <c r="AL8" s="56"/>
      <c r="AM8" s="56"/>
      <c r="AN8" s="56"/>
      <c r="AO8" s="56"/>
      <c r="AP8" s="57"/>
      <c r="AQ8" s="47">
        <f>データ!R6</f>
        <v>14.79</v>
      </c>
      <c r="AR8" s="47"/>
      <c r="AS8" s="47"/>
      <c r="AT8" s="47"/>
      <c r="AU8" s="47"/>
      <c r="AV8" s="47"/>
      <c r="AW8" s="47"/>
      <c r="AX8" s="47"/>
      <c r="AY8" s="47">
        <f>データ!S6</f>
        <v>2980.93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91.27</v>
      </c>
      <c r="K10" s="47"/>
      <c r="L10" s="47"/>
      <c r="M10" s="47"/>
      <c r="N10" s="47"/>
      <c r="O10" s="47"/>
      <c r="P10" s="47"/>
      <c r="Q10" s="47"/>
      <c r="R10" s="47">
        <f>データ!O6</f>
        <v>99.8</v>
      </c>
      <c r="S10" s="47"/>
      <c r="T10" s="47"/>
      <c r="U10" s="47"/>
      <c r="V10" s="47"/>
      <c r="W10" s="47"/>
      <c r="X10" s="47"/>
      <c r="Y10" s="47"/>
      <c r="Z10" s="78">
        <f>データ!P6</f>
        <v>2916</v>
      </c>
      <c r="AA10" s="78"/>
      <c r="AB10" s="78"/>
      <c r="AC10" s="78"/>
      <c r="AD10" s="78"/>
      <c r="AE10" s="78"/>
      <c r="AF10" s="78"/>
      <c r="AG10" s="78"/>
      <c r="AH10" s="2"/>
      <c r="AI10" s="78">
        <f>データ!T6</f>
        <v>44043</v>
      </c>
      <c r="AJ10" s="78"/>
      <c r="AK10" s="78"/>
      <c r="AL10" s="78"/>
      <c r="AM10" s="78"/>
      <c r="AN10" s="78"/>
      <c r="AO10" s="78"/>
      <c r="AP10" s="78"/>
      <c r="AQ10" s="47">
        <f>データ!U6</f>
        <v>14.79</v>
      </c>
      <c r="AR10" s="47"/>
      <c r="AS10" s="47"/>
      <c r="AT10" s="47"/>
      <c r="AU10" s="47"/>
      <c r="AV10" s="47"/>
      <c r="AW10" s="47"/>
      <c r="AX10" s="47"/>
      <c r="AY10" s="47">
        <f>データ!V6</f>
        <v>2977.89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113018</v>
      </c>
      <c r="D6" s="31">
        <f t="shared" si="3"/>
        <v>46</v>
      </c>
      <c r="E6" s="31">
        <f t="shared" si="3"/>
        <v>1</v>
      </c>
      <c r="F6" s="31">
        <f t="shared" si="3"/>
        <v>0</v>
      </c>
      <c r="G6" s="31">
        <f t="shared" si="3"/>
        <v>1</v>
      </c>
      <c r="H6" s="31" t="str">
        <f t="shared" si="3"/>
        <v>埼玉県　伊奈町</v>
      </c>
      <c r="I6" s="31" t="str">
        <f t="shared" si="3"/>
        <v>法適用</v>
      </c>
      <c r="J6" s="31" t="str">
        <f t="shared" si="3"/>
        <v>水道事業</v>
      </c>
      <c r="K6" s="31" t="str">
        <f t="shared" si="3"/>
        <v>末端給水事業</v>
      </c>
      <c r="L6" s="31" t="str">
        <f t="shared" si="3"/>
        <v>A5</v>
      </c>
      <c r="M6" s="32" t="str">
        <f t="shared" si="3"/>
        <v>-</v>
      </c>
      <c r="N6" s="32">
        <f t="shared" si="3"/>
        <v>91.27</v>
      </c>
      <c r="O6" s="32">
        <f t="shared" si="3"/>
        <v>99.8</v>
      </c>
      <c r="P6" s="32">
        <f t="shared" si="3"/>
        <v>2916</v>
      </c>
      <c r="Q6" s="32">
        <f t="shared" si="3"/>
        <v>44088</v>
      </c>
      <c r="R6" s="32">
        <f t="shared" si="3"/>
        <v>14.79</v>
      </c>
      <c r="S6" s="32">
        <f t="shared" si="3"/>
        <v>2980.93</v>
      </c>
      <c r="T6" s="32">
        <f t="shared" si="3"/>
        <v>44043</v>
      </c>
      <c r="U6" s="32">
        <f t="shared" si="3"/>
        <v>14.79</v>
      </c>
      <c r="V6" s="32">
        <f t="shared" si="3"/>
        <v>2977.89</v>
      </c>
      <c r="W6" s="33">
        <f>IF(W7="",NA(),W7)</f>
        <v>131.84</v>
      </c>
      <c r="X6" s="33">
        <f t="shared" ref="X6:AF6" si="4">IF(X7="",NA(),X7)</f>
        <v>129.36000000000001</v>
      </c>
      <c r="Y6" s="33">
        <f t="shared" si="4"/>
        <v>125.67</v>
      </c>
      <c r="Z6" s="33">
        <f t="shared" si="4"/>
        <v>116.36</v>
      </c>
      <c r="AA6" s="33">
        <f t="shared" si="4"/>
        <v>108.09</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10144.44</v>
      </c>
      <c r="AT6" s="33">
        <f t="shared" ref="AT6:BB6" si="6">IF(AT7="",NA(),AT7)</f>
        <v>1635.92</v>
      </c>
      <c r="AU6" s="33">
        <f t="shared" si="6"/>
        <v>8269.1299999999992</v>
      </c>
      <c r="AV6" s="33">
        <f t="shared" si="6"/>
        <v>7736.07</v>
      </c>
      <c r="AW6" s="33">
        <f t="shared" si="6"/>
        <v>1114.1300000000001</v>
      </c>
      <c r="AX6" s="33">
        <f t="shared" si="6"/>
        <v>792.56</v>
      </c>
      <c r="AY6" s="33">
        <f t="shared" si="6"/>
        <v>832.37</v>
      </c>
      <c r="AZ6" s="33">
        <f t="shared" si="6"/>
        <v>852.01</v>
      </c>
      <c r="BA6" s="33">
        <f t="shared" si="6"/>
        <v>909.68</v>
      </c>
      <c r="BB6" s="33">
        <f t="shared" si="6"/>
        <v>382.09</v>
      </c>
      <c r="BC6" s="32" t="str">
        <f>IF(BC7="","",IF(BC7="-","【-】","【"&amp;SUBSTITUTE(TEXT(BC7,"#,##0.00"),"-","△")&amp;"】"))</f>
        <v>【264.16】</v>
      </c>
      <c r="BD6" s="33">
        <f>IF(BD7="",NA(),BD7)</f>
        <v>93.42</v>
      </c>
      <c r="BE6" s="33">
        <f t="shared" ref="BE6:BM6" si="7">IF(BE7="",NA(),BE7)</f>
        <v>89.67</v>
      </c>
      <c r="BF6" s="33">
        <f t="shared" si="7"/>
        <v>84.01</v>
      </c>
      <c r="BG6" s="33">
        <f t="shared" si="7"/>
        <v>77.41</v>
      </c>
      <c r="BH6" s="33">
        <f t="shared" si="7"/>
        <v>74.510000000000005</v>
      </c>
      <c r="BI6" s="33">
        <f t="shared" si="7"/>
        <v>403.05</v>
      </c>
      <c r="BJ6" s="33">
        <f t="shared" si="7"/>
        <v>403.15</v>
      </c>
      <c r="BK6" s="33">
        <f t="shared" si="7"/>
        <v>391.4</v>
      </c>
      <c r="BL6" s="33">
        <f t="shared" si="7"/>
        <v>382.65</v>
      </c>
      <c r="BM6" s="33">
        <f t="shared" si="7"/>
        <v>385.06</v>
      </c>
      <c r="BN6" s="32" t="str">
        <f>IF(BN7="","",IF(BN7="-","【-】","【"&amp;SUBSTITUTE(TEXT(BN7,"#,##0.00"),"-","△")&amp;"】"))</f>
        <v>【283.72】</v>
      </c>
      <c r="BO6" s="33">
        <f>IF(BO7="",NA(),BO7)</f>
        <v>117.84</v>
      </c>
      <c r="BP6" s="33">
        <f t="shared" ref="BP6:BX6" si="8">IF(BP7="",NA(),BP7)</f>
        <v>115.05</v>
      </c>
      <c r="BQ6" s="33">
        <f t="shared" si="8"/>
        <v>111.99</v>
      </c>
      <c r="BR6" s="33">
        <f t="shared" si="8"/>
        <v>105.72</v>
      </c>
      <c r="BS6" s="33">
        <f t="shared" si="8"/>
        <v>106.18</v>
      </c>
      <c r="BT6" s="33">
        <f t="shared" si="8"/>
        <v>97.63</v>
      </c>
      <c r="BU6" s="33">
        <f t="shared" si="8"/>
        <v>94.86</v>
      </c>
      <c r="BV6" s="33">
        <f t="shared" si="8"/>
        <v>95.91</v>
      </c>
      <c r="BW6" s="33">
        <f t="shared" si="8"/>
        <v>96.1</v>
      </c>
      <c r="BX6" s="33">
        <f t="shared" si="8"/>
        <v>99.07</v>
      </c>
      <c r="BY6" s="32" t="str">
        <f>IF(BY7="","",IF(BY7="-","【-】","【"&amp;SUBSTITUTE(TEXT(BY7,"#,##0.00"),"-","△")&amp;"】"))</f>
        <v>【104.60】</v>
      </c>
      <c r="BZ6" s="33">
        <f>IF(BZ7="",NA(),BZ7)</f>
        <v>165.55</v>
      </c>
      <c r="CA6" s="33">
        <f t="shared" ref="CA6:CI6" si="9">IF(CA7="",NA(),CA7)</f>
        <v>168.62</v>
      </c>
      <c r="CB6" s="33">
        <f t="shared" si="9"/>
        <v>173.59</v>
      </c>
      <c r="CC6" s="33">
        <f t="shared" si="9"/>
        <v>184.85</v>
      </c>
      <c r="CD6" s="33">
        <f t="shared" si="9"/>
        <v>181.87</v>
      </c>
      <c r="CE6" s="33">
        <f t="shared" si="9"/>
        <v>172.59</v>
      </c>
      <c r="CF6" s="33">
        <f t="shared" si="9"/>
        <v>179.14</v>
      </c>
      <c r="CG6" s="33">
        <f t="shared" si="9"/>
        <v>179.29</v>
      </c>
      <c r="CH6" s="33">
        <f t="shared" si="9"/>
        <v>178.39</v>
      </c>
      <c r="CI6" s="33">
        <f t="shared" si="9"/>
        <v>173.03</v>
      </c>
      <c r="CJ6" s="32" t="str">
        <f>IF(CJ7="","",IF(CJ7="-","【-】","【"&amp;SUBSTITUTE(TEXT(CJ7,"#,##0.00"),"-","△")&amp;"】"))</f>
        <v>【164.21】</v>
      </c>
      <c r="CK6" s="33">
        <f>IF(CK7="",NA(),CK7)</f>
        <v>73.06</v>
      </c>
      <c r="CL6" s="33">
        <f t="shared" ref="CL6:CT6" si="10">IF(CL7="",NA(),CL7)</f>
        <v>72.959999999999994</v>
      </c>
      <c r="CM6" s="33">
        <f t="shared" si="10"/>
        <v>73.84</v>
      </c>
      <c r="CN6" s="33">
        <f t="shared" si="10"/>
        <v>74.03</v>
      </c>
      <c r="CO6" s="33">
        <f t="shared" si="10"/>
        <v>74.44</v>
      </c>
      <c r="CP6" s="33">
        <f t="shared" si="10"/>
        <v>60.17</v>
      </c>
      <c r="CQ6" s="33">
        <f t="shared" si="10"/>
        <v>58.76</v>
      </c>
      <c r="CR6" s="33">
        <f t="shared" si="10"/>
        <v>59.09</v>
      </c>
      <c r="CS6" s="33">
        <f t="shared" si="10"/>
        <v>59.23</v>
      </c>
      <c r="CT6" s="33">
        <f t="shared" si="10"/>
        <v>58.58</v>
      </c>
      <c r="CU6" s="32" t="str">
        <f>IF(CU7="","",IF(CU7="-","【-】","【"&amp;SUBSTITUTE(TEXT(CU7,"#,##0.00"),"-","△")&amp;"】"))</f>
        <v>【59.80】</v>
      </c>
      <c r="CV6" s="33">
        <f>IF(CV7="",NA(),CV7)</f>
        <v>94.94</v>
      </c>
      <c r="CW6" s="33">
        <f t="shared" ref="CW6:DE6" si="11">IF(CW7="",NA(),CW7)</f>
        <v>94.01</v>
      </c>
      <c r="CX6" s="33">
        <f t="shared" si="11"/>
        <v>93.84</v>
      </c>
      <c r="CY6" s="33">
        <f t="shared" si="11"/>
        <v>95.13</v>
      </c>
      <c r="CZ6" s="33">
        <f t="shared" si="11"/>
        <v>93.13</v>
      </c>
      <c r="DA6" s="33">
        <f t="shared" si="11"/>
        <v>85.47</v>
      </c>
      <c r="DB6" s="33">
        <f t="shared" si="11"/>
        <v>84.87</v>
      </c>
      <c r="DC6" s="33">
        <f t="shared" si="11"/>
        <v>85.4</v>
      </c>
      <c r="DD6" s="33">
        <f t="shared" si="11"/>
        <v>85.53</v>
      </c>
      <c r="DE6" s="33">
        <f t="shared" si="11"/>
        <v>85.23</v>
      </c>
      <c r="DF6" s="32" t="str">
        <f>IF(DF7="","",IF(DF7="-","【-】","【"&amp;SUBSTITUTE(TEXT(DF7,"#,##0.00"),"-","△")&amp;"】"))</f>
        <v>【89.78】</v>
      </c>
      <c r="DG6" s="33">
        <f>IF(DG7="",NA(),DG7)</f>
        <v>27.71</v>
      </c>
      <c r="DH6" s="33">
        <f t="shared" ref="DH6:DP6" si="12">IF(DH7="",NA(),DH7)</f>
        <v>27.5</v>
      </c>
      <c r="DI6" s="33">
        <f t="shared" si="12"/>
        <v>27.91</v>
      </c>
      <c r="DJ6" s="33">
        <f t="shared" si="12"/>
        <v>27.77</v>
      </c>
      <c r="DK6" s="33">
        <f t="shared" si="12"/>
        <v>43.06</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2">
        <f t="shared" si="13"/>
        <v>0</v>
      </c>
      <c r="DV6" s="32">
        <f t="shared" si="13"/>
        <v>0</v>
      </c>
      <c r="DW6" s="33">
        <f t="shared" si="13"/>
        <v>6.06</v>
      </c>
      <c r="DX6" s="33">
        <f t="shared" si="13"/>
        <v>6.47</v>
      </c>
      <c r="DY6" s="33">
        <f t="shared" si="13"/>
        <v>7.8</v>
      </c>
      <c r="DZ6" s="33">
        <f t="shared" si="13"/>
        <v>8.39</v>
      </c>
      <c r="EA6" s="33">
        <f t="shared" si="13"/>
        <v>10.09</v>
      </c>
      <c r="EB6" s="32" t="str">
        <f>IF(EB7="","",IF(EB7="-","【-】","【"&amp;SUBSTITUTE(TEXT(EB7,"#,##0.00"),"-","△")&amp;"】"))</f>
        <v>【12.42】</v>
      </c>
      <c r="EC6" s="33">
        <f>IF(EC7="",NA(),EC7)</f>
        <v>0.2</v>
      </c>
      <c r="ED6" s="33">
        <f t="shared" ref="ED6:EL6" si="14">IF(ED7="",NA(),ED7)</f>
        <v>1.46</v>
      </c>
      <c r="EE6" s="33">
        <f t="shared" si="14"/>
        <v>1.22</v>
      </c>
      <c r="EF6" s="33">
        <f t="shared" si="14"/>
        <v>1.72</v>
      </c>
      <c r="EG6" s="33">
        <f t="shared" si="14"/>
        <v>2.5099999999999998</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113018</v>
      </c>
      <c r="D7" s="35">
        <v>46</v>
      </c>
      <c r="E7" s="35">
        <v>1</v>
      </c>
      <c r="F7" s="35">
        <v>0</v>
      </c>
      <c r="G7" s="35">
        <v>1</v>
      </c>
      <c r="H7" s="35" t="s">
        <v>93</v>
      </c>
      <c r="I7" s="35" t="s">
        <v>94</v>
      </c>
      <c r="J7" s="35" t="s">
        <v>95</v>
      </c>
      <c r="K7" s="35" t="s">
        <v>96</v>
      </c>
      <c r="L7" s="35" t="s">
        <v>97</v>
      </c>
      <c r="M7" s="36" t="s">
        <v>98</v>
      </c>
      <c r="N7" s="36">
        <v>91.27</v>
      </c>
      <c r="O7" s="36">
        <v>99.8</v>
      </c>
      <c r="P7" s="36">
        <v>2916</v>
      </c>
      <c r="Q7" s="36">
        <v>44088</v>
      </c>
      <c r="R7" s="36">
        <v>14.79</v>
      </c>
      <c r="S7" s="36">
        <v>2980.93</v>
      </c>
      <c r="T7" s="36">
        <v>44043</v>
      </c>
      <c r="U7" s="36">
        <v>14.79</v>
      </c>
      <c r="V7" s="36">
        <v>2977.89</v>
      </c>
      <c r="W7" s="36">
        <v>131.84</v>
      </c>
      <c r="X7" s="36">
        <v>129.36000000000001</v>
      </c>
      <c r="Y7" s="36">
        <v>125.67</v>
      </c>
      <c r="Z7" s="36">
        <v>116.36</v>
      </c>
      <c r="AA7" s="36">
        <v>108.09</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10144.44</v>
      </c>
      <c r="AT7" s="36">
        <v>1635.92</v>
      </c>
      <c r="AU7" s="36">
        <v>8269.1299999999992</v>
      </c>
      <c r="AV7" s="36">
        <v>7736.07</v>
      </c>
      <c r="AW7" s="36">
        <v>1114.1300000000001</v>
      </c>
      <c r="AX7" s="36">
        <v>792.56</v>
      </c>
      <c r="AY7" s="36">
        <v>832.37</v>
      </c>
      <c r="AZ7" s="36">
        <v>852.01</v>
      </c>
      <c r="BA7" s="36">
        <v>909.68</v>
      </c>
      <c r="BB7" s="36">
        <v>382.09</v>
      </c>
      <c r="BC7" s="36">
        <v>264.16000000000003</v>
      </c>
      <c r="BD7" s="36">
        <v>93.42</v>
      </c>
      <c r="BE7" s="36">
        <v>89.67</v>
      </c>
      <c r="BF7" s="36">
        <v>84.01</v>
      </c>
      <c r="BG7" s="36">
        <v>77.41</v>
      </c>
      <c r="BH7" s="36">
        <v>74.510000000000005</v>
      </c>
      <c r="BI7" s="36">
        <v>403.05</v>
      </c>
      <c r="BJ7" s="36">
        <v>403.15</v>
      </c>
      <c r="BK7" s="36">
        <v>391.4</v>
      </c>
      <c r="BL7" s="36">
        <v>382.65</v>
      </c>
      <c r="BM7" s="36">
        <v>385.06</v>
      </c>
      <c r="BN7" s="36">
        <v>283.72000000000003</v>
      </c>
      <c r="BO7" s="36">
        <v>117.84</v>
      </c>
      <c r="BP7" s="36">
        <v>115.05</v>
      </c>
      <c r="BQ7" s="36">
        <v>111.99</v>
      </c>
      <c r="BR7" s="36">
        <v>105.72</v>
      </c>
      <c r="BS7" s="36">
        <v>106.18</v>
      </c>
      <c r="BT7" s="36">
        <v>97.63</v>
      </c>
      <c r="BU7" s="36">
        <v>94.86</v>
      </c>
      <c r="BV7" s="36">
        <v>95.91</v>
      </c>
      <c r="BW7" s="36">
        <v>96.1</v>
      </c>
      <c r="BX7" s="36">
        <v>99.07</v>
      </c>
      <c r="BY7" s="36">
        <v>104.6</v>
      </c>
      <c r="BZ7" s="36">
        <v>165.55</v>
      </c>
      <c r="CA7" s="36">
        <v>168.62</v>
      </c>
      <c r="CB7" s="36">
        <v>173.59</v>
      </c>
      <c r="CC7" s="36">
        <v>184.85</v>
      </c>
      <c r="CD7" s="36">
        <v>181.87</v>
      </c>
      <c r="CE7" s="36">
        <v>172.59</v>
      </c>
      <c r="CF7" s="36">
        <v>179.14</v>
      </c>
      <c r="CG7" s="36">
        <v>179.29</v>
      </c>
      <c r="CH7" s="36">
        <v>178.39</v>
      </c>
      <c r="CI7" s="36">
        <v>173.03</v>
      </c>
      <c r="CJ7" s="36">
        <v>164.21</v>
      </c>
      <c r="CK7" s="36">
        <v>73.06</v>
      </c>
      <c r="CL7" s="36">
        <v>72.959999999999994</v>
      </c>
      <c r="CM7" s="36">
        <v>73.84</v>
      </c>
      <c r="CN7" s="36">
        <v>74.03</v>
      </c>
      <c r="CO7" s="36">
        <v>74.44</v>
      </c>
      <c r="CP7" s="36">
        <v>60.17</v>
      </c>
      <c r="CQ7" s="36">
        <v>58.76</v>
      </c>
      <c r="CR7" s="36">
        <v>59.09</v>
      </c>
      <c r="CS7" s="36">
        <v>59.23</v>
      </c>
      <c r="CT7" s="36">
        <v>58.58</v>
      </c>
      <c r="CU7" s="36">
        <v>59.8</v>
      </c>
      <c r="CV7" s="36">
        <v>94.94</v>
      </c>
      <c r="CW7" s="36">
        <v>94.01</v>
      </c>
      <c r="CX7" s="36">
        <v>93.84</v>
      </c>
      <c r="CY7" s="36">
        <v>95.13</v>
      </c>
      <c r="CZ7" s="36">
        <v>93.13</v>
      </c>
      <c r="DA7" s="36">
        <v>85.47</v>
      </c>
      <c r="DB7" s="36">
        <v>84.87</v>
      </c>
      <c r="DC7" s="36">
        <v>85.4</v>
      </c>
      <c r="DD7" s="36">
        <v>85.53</v>
      </c>
      <c r="DE7" s="36">
        <v>85.23</v>
      </c>
      <c r="DF7" s="36">
        <v>89.78</v>
      </c>
      <c r="DG7" s="36">
        <v>27.71</v>
      </c>
      <c r="DH7" s="36">
        <v>27.5</v>
      </c>
      <c r="DI7" s="36">
        <v>27.91</v>
      </c>
      <c r="DJ7" s="36">
        <v>27.77</v>
      </c>
      <c r="DK7" s="36">
        <v>43.06</v>
      </c>
      <c r="DL7" s="36">
        <v>34.47</v>
      </c>
      <c r="DM7" s="36">
        <v>35.53</v>
      </c>
      <c r="DN7" s="36">
        <v>36.36</v>
      </c>
      <c r="DO7" s="36">
        <v>37.340000000000003</v>
      </c>
      <c r="DP7" s="36">
        <v>44.31</v>
      </c>
      <c r="DQ7" s="36">
        <v>46.31</v>
      </c>
      <c r="DR7" s="36">
        <v>0</v>
      </c>
      <c r="DS7" s="36">
        <v>0</v>
      </c>
      <c r="DT7" s="36">
        <v>0</v>
      </c>
      <c r="DU7" s="36">
        <v>0</v>
      </c>
      <c r="DV7" s="36">
        <v>0</v>
      </c>
      <c r="DW7" s="36">
        <v>6.06</v>
      </c>
      <c r="DX7" s="36">
        <v>6.47</v>
      </c>
      <c r="DY7" s="36">
        <v>7.8</v>
      </c>
      <c r="DZ7" s="36">
        <v>8.39</v>
      </c>
      <c r="EA7" s="36">
        <v>10.09</v>
      </c>
      <c r="EB7" s="36">
        <v>12.42</v>
      </c>
      <c r="EC7" s="36">
        <v>0.2</v>
      </c>
      <c r="ED7" s="36">
        <v>1.46</v>
      </c>
      <c r="EE7" s="36">
        <v>1.22</v>
      </c>
      <c r="EF7" s="36">
        <v>1.72</v>
      </c>
      <c r="EG7" s="36">
        <v>2.5099999999999998</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2016-01-26T06:19:45Z</cp:lastPrinted>
  <dcterms:created xsi:type="dcterms:W3CDTF">2016-01-18T04:43:36Z</dcterms:created>
  <dcterms:modified xsi:type="dcterms:W3CDTF">2016-02-19T01:34:53Z</dcterms:modified>
  <cp:category/>
</cp:coreProperties>
</file>