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75" windowWidth="14940" windowHeight="7860"/>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<sst xmlns="http://schemas.openxmlformats.org/spreadsheetml/2006/main" count="217" uniqueCount="107">
  <si>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</si>
  <si>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</si>
  <si>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</si>
  <si>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</si>
  <si>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</si>
  <si>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</si>
  <si>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</si>
  <si>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</si>
  <si>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</si>
  <si>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</si>
  <si>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</si>
  <si>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</si>
  <si>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</si>
  <si>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</si>
  <si>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</si>
  <si>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</si>
  <si>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</si>
  <si>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</si>
  <si>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</si>
  <si>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</si>
  <si>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</si>
  <si>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</si>
  <si>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</si>
  <si>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</si>
  <si>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</si>
  <si>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</si>
  <si>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</si>
  <si>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</si>
  <si>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</si>
  <si>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</si>
  <si>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</si>
  <si>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</si>
  <si>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</si>
  <si>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</si>
  <si>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</si>
  <si>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</si>
  <si>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</si>
  <si>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</si>
  <si>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</si>
  <si>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</si>
  <si>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</si>
  <si>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</si>
  <si>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</si>
  <si>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</si>
  <si>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</si>
  <si>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</si>
  <si>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</si>
  <si>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</si>
  <si>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</si>
  <si>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</si>
  <si>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</si>
  <si>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</si>
  <si>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</si>
  <si>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</si>
  <si>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</si>
  <si>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</si>
  <si>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</si>
  <si>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</si>
  <si>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</si>
  <si>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</si>
  <si>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</si>
  <si>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</si>
  <si>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</si>
  <si>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</si>
  <si>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</si>
  <si>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</si>
  <si>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</si>
  <si>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</si>
  <si>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</si>
  <si>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</si>
  <si>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</si>
  <si>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</si>
  <si>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</si>
  <si>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</si>
  <si>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</si>
  <si>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</si>
  <si>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</si>
  <si>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</si>
  <si>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</si>
  <si>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</si>
  <si>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</si>
  <si>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</si>
  <si>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</si>
  <si>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</si>
  <si>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</si>
  <si>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</si>
  <si>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</si>
  <si>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</si>
  <si>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</si>
  <si>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</si>
  <si>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</si>
  <si>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</si>
  <si>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</si>
  <si>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白岡市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</si>
  <si>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</si>
  <si>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</si>
  <si>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</si>
  <si>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</si>
  <si>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</si>
  <si>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</si>
  <si>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</si>
  <si>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</si>
  <si>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</si>
  <si>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</si>
  <si>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営の健全性については、「①経常収支比率」が過去５年間全て１００％以上となっており、「②累積欠損金比率」が過去５年間０％であることから、健全性を確保していると言える。また、効率性についても、「⑥給水原価」「⑦施設利用率」が類似団体平均よりも良い状態で推移していることから、効率的な経営が行われていると言える。経営の健全性が確保されている要因としては、給水人口の伸びが挙げられる。昨今の節水気運の高まりにより、配水量は減少傾向にあり、給水収益もそれに伴い減少傾向にあるが、給水人口の増加により給水加入金の収入があるため、営業収益全体としては微増で推移しているためである。                                                       しかしながら、人口の増加はいつまでも続くものではなく、当市においても将来的には人口の減少が予測されている。給水加入金の収入に頼ることなく、漏水の減少に努めることで有収率を向上させ、効率性を高めていくことと、料金の見直しを含め給水収益の減少に対応する必要がある。</t>
    <rPh sb="0" eb="2">
      <t>ケイエイ</t>
    </rPh>
    <rPh sb="3" eb="6">
      <t>ケンゼンセイ</t>
    </rPh>
    <rPh sb="14" eb="16">
      <t>ケイジョウ</t>
    </rPh>
    <rPh sb="16" eb="18">
      <t>シュウシ</t>
    </rPh>
    <rPh sb="18" eb="20">
      <t>ヒリツ</t>
    </rPh>
    <rPh sb="22" eb="24">
      <t>カコ</t>
    </rPh>
    <rPh sb="25" eb="27">
      <t>ネンカン</t>
    </rPh>
    <rPh sb="27" eb="28">
      <t>スベ</t>
    </rPh>
    <rPh sb="33" eb="35">
      <t>イジョウ</t>
    </rPh>
    <rPh sb="44" eb="46">
      <t>ルイセキ</t>
    </rPh>
    <rPh sb="46" eb="49">
      <t>ケッソンキン</t>
    </rPh>
    <rPh sb="49" eb="51">
      <t>ヒリツ</t>
    </rPh>
    <rPh sb="53" eb="55">
      <t>カコ</t>
    </rPh>
    <rPh sb="56" eb="58">
      <t>ネンカン</t>
    </rPh>
    <rPh sb="68" eb="71">
      <t>ケンゼンセイ</t>
    </rPh>
    <rPh sb="72" eb="74">
      <t>カクホ</t>
    </rPh>
    <rPh sb="79" eb="80">
      <t>イ</t>
    </rPh>
    <rPh sb="86" eb="89">
      <t>コウリツセイ</t>
    </rPh>
    <rPh sb="97" eb="99">
      <t>キュウスイ</t>
    </rPh>
    <rPh sb="99" eb="101">
      <t>ゲンカ</t>
    </rPh>
    <rPh sb="104" eb="106">
      <t>シセツ</t>
    </rPh>
    <rPh sb="106" eb="109">
      <t>リヨウリツ</t>
    </rPh>
    <rPh sb="111" eb="113">
      <t>ルイジ</t>
    </rPh>
    <rPh sb="113" eb="115">
      <t>ダンタイ</t>
    </rPh>
    <rPh sb="115" eb="117">
      <t>ヘイキン</t>
    </rPh>
    <rPh sb="120" eb="121">
      <t>ヨ</t>
    </rPh>
    <rPh sb="122" eb="124">
      <t>ジョウタイ</t>
    </rPh>
    <rPh sb="125" eb="127">
      <t>スイイ</t>
    </rPh>
    <rPh sb="136" eb="139">
      <t>コウリツテキ</t>
    </rPh>
    <rPh sb="140" eb="142">
      <t>ケイエイ</t>
    </rPh>
    <rPh sb="143" eb="144">
      <t>オコナ</t>
    </rPh>
    <rPh sb="150" eb="151">
      <t>イ</t>
    </rPh>
    <rPh sb="154" eb="156">
      <t>ケイエイ</t>
    </rPh>
    <rPh sb="157" eb="160">
      <t>ケンゼンセイ</t>
    </rPh>
    <rPh sb="161" eb="163">
      <t>カクホ</t>
    </rPh>
    <rPh sb="168" eb="170">
      <t>ヨウイン</t>
    </rPh>
    <rPh sb="175" eb="177">
      <t>キュウスイ</t>
    </rPh>
    <rPh sb="177" eb="179">
      <t>ジンコウ</t>
    </rPh>
    <rPh sb="180" eb="181">
      <t>ノ</t>
    </rPh>
    <rPh sb="183" eb="184">
      <t>ア</t>
    </rPh>
    <rPh sb="189" eb="191">
      <t>サッコン</t>
    </rPh>
    <rPh sb="192" eb="194">
      <t>セッスイ</t>
    </rPh>
    <rPh sb="194" eb="196">
      <t>キウン</t>
    </rPh>
    <rPh sb="197" eb="198">
      <t>タカ</t>
    </rPh>
    <rPh sb="204" eb="206">
      <t>ハイスイ</t>
    </rPh>
    <rPh sb="206" eb="207">
      <t>リョウ</t>
    </rPh>
    <rPh sb="208" eb="210">
      <t>ゲンショウ</t>
    </rPh>
    <rPh sb="210" eb="212">
      <t>ケイコウ</t>
    </rPh>
    <rPh sb="216" eb="218">
      <t>キュウスイ</t>
    </rPh>
    <rPh sb="218" eb="220">
      <t>シュウエキ</t>
    </rPh>
    <rPh sb="224" eb="225">
      <t>トモナ</t>
    </rPh>
    <rPh sb="226" eb="228">
      <t>ゲンショウ</t>
    </rPh>
    <rPh sb="228" eb="230">
      <t>ケイコウ</t>
    </rPh>
    <rPh sb="235" eb="237">
      <t>キュウスイ</t>
    </rPh>
    <rPh sb="237" eb="239">
      <t>ジンコウ</t>
    </rPh>
    <rPh sb="240" eb="242">
      <t>ゾウカ</t>
    </rPh>
    <rPh sb="245" eb="247">
      <t>キュウスイ</t>
    </rPh>
    <rPh sb="247" eb="248">
      <t>カ</t>
    </rPh>
    <rPh sb="248" eb="250">
      <t>ニュウキン</t>
    </rPh>
    <rPh sb="251" eb="253">
      <t>シュウニュウ</t>
    </rPh>
    <rPh sb="259" eb="261">
      <t>エイギョウ</t>
    </rPh>
    <rPh sb="261" eb="263">
      <t>シュウエキ</t>
    </rPh>
    <rPh sb="263" eb="265">
      <t>ゼンタイ</t>
    </rPh>
    <rPh sb="269" eb="271">
      <t>ビゾウ</t>
    </rPh>
    <rPh sb="272" eb="274">
      <t>スイイ</t>
    </rPh>
    <rPh sb="346" eb="348">
      <t>ジンコウ</t>
    </rPh>
    <rPh sb="349" eb="351">
      <t>ゾウカ</t>
    </rPh>
    <rPh sb="357" eb="358">
      <t>ツヅ</t>
    </rPh>
    <rPh sb="366" eb="368">
      <t>トウシ</t>
    </rPh>
    <rPh sb="373" eb="375">
      <t>ショウライ</t>
    </rPh>
    <rPh sb="375" eb="376">
      <t>テキ</t>
    </rPh>
    <rPh sb="378" eb="380">
      <t>ジンコウ</t>
    </rPh>
    <rPh sb="381" eb="383">
      <t>ゲンショウ</t>
    </rPh>
    <rPh sb="384" eb="386">
      <t>ヨソク</t>
    </rPh>
    <rPh sb="392" eb="394">
      <t>キュウスイ</t>
    </rPh>
    <rPh sb="394" eb="395">
      <t>カ</t>
    </rPh>
    <rPh sb="395" eb="397">
      <t>ニュウキン</t>
    </rPh>
    <rPh sb="398" eb="400">
      <t>シュウニュウ</t>
    </rPh>
    <rPh sb="401" eb="402">
      <t>タヨ</t>
    </rPh>
    <rPh sb="408" eb="410">
      <t>ロウスイ</t>
    </rPh>
    <rPh sb="411" eb="413">
      <t>ゲンショウ</t>
    </rPh>
    <rPh sb="414" eb="415">
      <t>ツト</t>
    </rPh>
    <rPh sb="420" eb="421">
      <t>ユウ</t>
    </rPh>
    <rPh sb="421" eb="422">
      <t>シュウ</t>
    </rPh>
    <rPh sb="422" eb="423">
      <t>リツ</t>
    </rPh>
    <rPh sb="424" eb="426">
      <t>コウジョウ</t>
    </rPh>
    <rPh sb="429" eb="432">
      <t>コウリツセイ</t>
    </rPh>
    <rPh sb="433" eb="434">
      <t>タカ</t>
    </rPh>
    <rPh sb="442" eb="444">
      <t>リョウキン</t>
    </rPh>
    <rPh sb="445" eb="447">
      <t>ミナオ</t>
    </rPh>
    <rPh sb="449" eb="450">
      <t>フク</t>
    </rPh>
    <rPh sb="451" eb="453">
      <t>キュウスイ</t>
    </rPh>
    <rPh sb="453" eb="455">
      <t>シュウエキ</t>
    </rPh>
    <rPh sb="456" eb="458">
      <t>ゲンショウ</t>
    </rPh>
    <rPh sb="459" eb="461">
      <t>タイオウ</t>
    </rPh>
    <rPh sb="463" eb="465">
      <t>ヒツヨウ</t>
    </rPh>
    <phoneticPr fontId="4"/>
  </si>
  <si>
    <t>「①有形固定資産減価償却率」が右肩上がりで推移し、「②管路経年率」が高い水準で留まっていることから、施設や管路の更新の必要性が高い。それに対し、「③管路更新率」は低い状態にあり、施設・管路の更新計画を見直す必要がある。　　　　　　　　　　　　　　　　　　　　　施設の更新計画については、平成２７年度現在、水道施設長期更新計画を策定中であり、平成２８年度以降は新しい計画に基づいて更新を進めていく方針である。</t>
    <rPh sb="2" eb="4">
      <t>ユウケイ</t>
    </rPh>
    <rPh sb="4" eb="6">
      <t>コテイ</t>
    </rPh>
    <rPh sb="6" eb="8">
      <t>シサン</t>
    </rPh>
    <rPh sb="8" eb="10">
      <t>ゲンカ</t>
    </rPh>
    <rPh sb="10" eb="12">
      <t>ショウキャク</t>
    </rPh>
    <rPh sb="12" eb="13">
      <t>リツ</t>
    </rPh>
    <rPh sb="15" eb="17">
      <t>ミギカタ</t>
    </rPh>
    <rPh sb="17" eb="18">
      <t>ア</t>
    </rPh>
    <rPh sb="21" eb="23">
      <t>スイイ</t>
    </rPh>
    <rPh sb="27" eb="29">
      <t>カンロ</t>
    </rPh>
    <rPh sb="29" eb="31">
      <t>ケイネン</t>
    </rPh>
    <rPh sb="31" eb="32">
      <t>リツ</t>
    </rPh>
    <rPh sb="34" eb="35">
      <t>タカ</t>
    </rPh>
    <rPh sb="36" eb="38">
      <t>スイジュン</t>
    </rPh>
    <rPh sb="39" eb="40">
      <t>トド</t>
    </rPh>
    <rPh sb="50" eb="52">
      <t>シセツ</t>
    </rPh>
    <rPh sb="53" eb="55">
      <t>カンロ</t>
    </rPh>
    <rPh sb="56" eb="58">
      <t>コウシン</t>
    </rPh>
    <rPh sb="59" eb="62">
      <t>ヒツヨウセイ</t>
    </rPh>
    <rPh sb="63" eb="64">
      <t>タカ</t>
    </rPh>
    <rPh sb="69" eb="70">
      <t>タイ</t>
    </rPh>
    <rPh sb="74" eb="76">
      <t>カンロ</t>
    </rPh>
    <rPh sb="76" eb="78">
      <t>コウシン</t>
    </rPh>
    <rPh sb="78" eb="79">
      <t>リツ</t>
    </rPh>
    <rPh sb="81" eb="82">
      <t>ヒク</t>
    </rPh>
    <rPh sb="83" eb="85">
      <t>ジョウタイ</t>
    </rPh>
    <rPh sb="89" eb="91">
      <t>シセツ</t>
    </rPh>
    <rPh sb="92" eb="94">
      <t>カンロ</t>
    </rPh>
    <rPh sb="95" eb="97">
      <t>コウシン</t>
    </rPh>
    <rPh sb="97" eb="99">
      <t>ケイカク</t>
    </rPh>
    <rPh sb="100" eb="102">
      <t>ミナオ</t>
    </rPh>
    <rPh sb="103" eb="105">
      <t>ヒツヨウ</t>
    </rPh>
    <rPh sb="130" eb="132">
      <t>シセツ</t>
    </rPh>
    <rPh sb="133" eb="135">
      <t>コウシン</t>
    </rPh>
    <rPh sb="135" eb="137">
      <t>ケイカク</t>
    </rPh>
    <rPh sb="143" eb="145">
      <t>ヘイセイ</t>
    </rPh>
    <rPh sb="147" eb="149">
      <t>ネンド</t>
    </rPh>
    <rPh sb="149" eb="151">
      <t>ゲンザイ</t>
    </rPh>
    <rPh sb="152" eb="154">
      <t>スイドウ</t>
    </rPh>
    <rPh sb="154" eb="156">
      <t>シセツ</t>
    </rPh>
    <rPh sb="156" eb="158">
      <t>チョウキ</t>
    </rPh>
    <rPh sb="158" eb="160">
      <t>コウシン</t>
    </rPh>
    <rPh sb="160" eb="162">
      <t>ケイカク</t>
    </rPh>
    <rPh sb="163" eb="165">
      <t>サクテイ</t>
    </rPh>
    <rPh sb="165" eb="166">
      <t>チュウ</t>
    </rPh>
    <rPh sb="170" eb="172">
      <t>ヘイセイ</t>
    </rPh>
    <rPh sb="174" eb="176">
      <t>ネンド</t>
    </rPh>
    <rPh sb="176" eb="178">
      <t>イコウ</t>
    </rPh>
    <rPh sb="179" eb="180">
      <t>シン</t>
    </rPh>
    <rPh sb="182" eb="184">
      <t>ケイカク</t>
    </rPh>
    <rPh sb="185" eb="186">
      <t>モト</t>
    </rPh>
    <rPh sb="189" eb="191">
      <t>コウシン</t>
    </rPh>
    <rPh sb="192" eb="193">
      <t>スス</t>
    </rPh>
    <rPh sb="197" eb="199">
      <t>ホウシン</t>
    </rPh>
    <phoneticPr fontId="4"/>
  </si>
  <si>
    <t>現在、経営については健全性を保っているが、施設の老朽化が進み、それに対する更新が遅れぎみの状態である。策定中の水道施設長期更新計画は、更新等の財源の確保や経営に与える影響を踏まえて分析しており、その計画により、経営の健全性を確保しながら適切な施設更新を進めていく必要がある。</t>
    <rPh sb="0" eb="2">
      <t>ゲンザイ</t>
    </rPh>
    <rPh sb="3" eb="5">
      <t>ケイエイ</t>
    </rPh>
    <rPh sb="10" eb="13">
      <t>ケンゼンセイ</t>
    </rPh>
    <rPh sb="14" eb="15">
      <t>タモ</t>
    </rPh>
    <rPh sb="21" eb="23">
      <t>シセツ</t>
    </rPh>
    <rPh sb="24" eb="27">
      <t>ロウキュウカ</t>
    </rPh>
    <rPh sb="28" eb="29">
      <t>スス</t>
    </rPh>
    <rPh sb="34" eb="35">
      <t>タイ</t>
    </rPh>
    <rPh sb="37" eb="39">
      <t>コウシン</t>
    </rPh>
    <rPh sb="40" eb="41">
      <t>オク</t>
    </rPh>
    <rPh sb="45" eb="47">
      <t>ジョウタイ</t>
    </rPh>
    <rPh sb="51" eb="53">
      <t>サクテイ</t>
    </rPh>
    <rPh sb="53" eb="54">
      <t>チュウ</t>
    </rPh>
    <rPh sb="55" eb="57">
      <t>スイドウ</t>
    </rPh>
    <rPh sb="57" eb="59">
      <t>シセツ</t>
    </rPh>
    <rPh sb="59" eb="61">
      <t>チョウキ</t>
    </rPh>
    <rPh sb="61" eb="63">
      <t>コウシン</t>
    </rPh>
    <rPh sb="63" eb="65">
      <t>ケイカク</t>
    </rPh>
    <rPh sb="67" eb="69">
      <t>コウシン</t>
    </rPh>
    <rPh sb="69" eb="70">
      <t>トウ</t>
    </rPh>
    <rPh sb="71" eb="73">
      <t>ザイゲン</t>
    </rPh>
    <rPh sb="74" eb="76">
      <t>カクホ</t>
    </rPh>
    <rPh sb="77" eb="79">
      <t>ケイエイ</t>
    </rPh>
    <rPh sb="80" eb="81">
      <t>アタ</t>
    </rPh>
    <rPh sb="83" eb="85">
      <t>エイキョウ</t>
    </rPh>
    <rPh sb="86" eb="87">
      <t>フ</t>
    </rPh>
    <rPh sb="90" eb="92">
      <t>ブンセキ</t>
    </rPh>
    <rPh sb="99" eb="101">
      <t>ケイカク</t>
    </rPh>
    <rPh sb="105" eb="107">
      <t>ケイエイ</t>
    </rPh>
    <rPh sb="108" eb="111">
      <t>ケンゼンセイ</t>
    </rPh>
    <rPh sb="112" eb="114">
      <t>カクホ</t>
    </rPh>
    <rPh sb="118" eb="120">
      <t>テキセツ</t>
    </rPh>
    <rPh sb="121" eb="123">
      <t>シセツ</t>
    </rPh>
    <rPh sb="123" eb="125">
      <t>コウシン</t>
    </rPh>
    <rPh sb="126" eb="127">
      <t>スス</t>
    </rPh>
    <rPh sb="131" eb="13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</si>
</sst>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0.93</c:v>
                </c:pt>
                <c:pt idx="1">
                  <c:v>1.57</c:v>
                </c:pt>
                <c:pt idx="2">
                  <c:v>0.77</c:v>
                </c:pt>
                <c:pt idx="3">
                  <c:v>0.56999999999999995</c:v>
                </c:pt>
                <c:pt idx="4">
                  <c:v>0.34</c:v>
                </c:pt>
              </c:numCache>
            </c:numRef>
          </c:val>
        </c:ser>
        <c:dLbls>
          <c:showLegendKey val="0"/>
          <c:showVal val="0"/>
          <c:showCatName val="0"/>
          <c:showSerName val="0"/>
          <c:showPercent val="0"/>
          <c:showBubbleSize val="0"/>
        </c:dLbls>
        <c:gapWidth val="150"/>
        <c:axId val="102713216"/>
        <c:axId val="10272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0.84</c:v>
                </c:pt>
                <c:pt idx="2">
                  <c:v>0.78</c:v>
                </c:pt>
                <c:pt idx="3">
                  <c:v>0.83</c:v>
                </c:pt>
                <c:pt idx="4">
                  <c:v>0.72</c:v>
                </c:pt>
              </c:numCache>
            </c:numRef>
          </c:val>
          <c:smooth val="0"/>
        </c:ser>
        <c:dLbls>
          <c:showLegendKey val="0"/>
          <c:showVal val="0"/>
          <c:showCatName val="0"/>
          <c:showSerName val="0"/>
          <c:showPercent val="0"/>
          <c:showBubbleSize val="0"/>
        </c:dLbls>
        <c:marker val="1"/>
        <c:smooth val="0"/>
        <c:axId val="102713216"/>
        <c:axId val="102727680"/>
      </c:lineChart>
      <c:dateAx>
        <c:axId val="102713216"/>
        <c:scaling>
          <c:orientation val="minMax"/>
        </c:scaling>
        <c:delete val="1"/>
        <c:axPos val="b"/>
        <c:numFmt formatCode="ge" sourceLinked="1"/>
        <c:majorTickMark val="none"/>
        <c:minorTickMark val="none"/>
        <c:tickLblPos val="none"/>
        <c:crossAx val="102727680"/>
        <c:crosses val="autoZero"/>
        <c:auto val="1"/>
        <c:lblOffset val="100"/>
        <c:baseTimeUnit val="years"/>
      </c:dateAx>
      <c:valAx>
        <c:axId val="10272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71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75.23</c:v>
                </c:pt>
                <c:pt idx="1">
                  <c:v>74.41</c:v>
                </c:pt>
                <c:pt idx="2">
                  <c:v>73.94</c:v>
                </c:pt>
                <c:pt idx="3">
                  <c:v>75.010000000000005</c:v>
                </c:pt>
                <c:pt idx="4">
                  <c:v>73.89</c:v>
                </c:pt>
              </c:numCache>
            </c:numRef>
          </c:val>
        </c:ser>
        <c:dLbls>
          <c:showLegendKey val="0"/>
          <c:showVal val="0"/>
          <c:showCatName val="0"/>
          <c:showSerName val="0"/>
          <c:showPercent val="0"/>
          <c:showBubbleSize val="0"/>
        </c:dLbls>
        <c:gapWidth val="150"/>
        <c:axId val="103315712"/>
        <c:axId val="10334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60.83</c:v>
                </c:pt>
                <c:pt idx="1">
                  <c:v>60.04</c:v>
                </c:pt>
                <c:pt idx="2">
                  <c:v>59.88</c:v>
                </c:pt>
                <c:pt idx="3">
                  <c:v>59.68</c:v>
                </c:pt>
                <c:pt idx="4">
                  <c:v>59.17</c:v>
                </c:pt>
              </c:numCache>
            </c:numRef>
          </c:val>
          <c:smooth val="0"/>
        </c:ser>
        <c:dLbls>
          <c:showLegendKey val="0"/>
          <c:showVal val="0"/>
          <c:showCatName val="0"/>
          <c:showSerName val="0"/>
          <c:showPercent val="0"/>
          <c:showBubbleSize val="0"/>
        </c:dLbls>
        <c:marker val="1"/>
        <c:smooth val="0"/>
        <c:axId val="103315712"/>
        <c:axId val="103342464"/>
      </c:lineChart>
      <c:dateAx>
        <c:axId val="103315712"/>
        <c:scaling>
          <c:orientation val="minMax"/>
        </c:scaling>
        <c:delete val="1"/>
        <c:axPos val="b"/>
        <c:numFmt formatCode="ge" sourceLinked="1"/>
        <c:majorTickMark val="none"/>
        <c:minorTickMark val="none"/>
        <c:tickLblPos val="none"/>
        <c:crossAx val="103342464"/>
        <c:crosses val="autoZero"/>
        <c:auto val="1"/>
        <c:lblOffset val="100"/>
        <c:baseTimeUnit val="years"/>
      </c:dateAx>
      <c:valAx>
        <c:axId val="10334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1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88.87</c:v>
                </c:pt>
                <c:pt idx="1">
                  <c:v>88.89</c:v>
                </c:pt>
                <c:pt idx="2">
                  <c:v>88.85</c:v>
                </c:pt>
                <c:pt idx="3">
                  <c:v>88.07</c:v>
                </c:pt>
                <c:pt idx="4">
                  <c:v>88.41</c:v>
                </c:pt>
              </c:numCache>
            </c:numRef>
          </c:val>
        </c:ser>
        <c:dLbls>
          <c:showLegendKey val="0"/>
          <c:showVal val="0"/>
          <c:showCatName val="0"/>
          <c:showSerName val="0"/>
          <c:showPercent val="0"/>
          <c:showBubbleSize val="0"/>
        </c:dLbls>
        <c:gapWidth val="150"/>
        <c:axId val="103364480"/>
        <c:axId val="10337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87.92</c:v>
                </c:pt>
                <c:pt idx="1">
                  <c:v>87.33</c:v>
                </c:pt>
                <c:pt idx="2">
                  <c:v>87.65</c:v>
                </c:pt>
                <c:pt idx="3">
                  <c:v>87.63</c:v>
                </c:pt>
                <c:pt idx="4">
                  <c:v>87.6</c:v>
                </c:pt>
              </c:numCache>
            </c:numRef>
          </c:val>
          <c:smooth val="0"/>
        </c:ser>
        <c:dLbls>
          <c:showLegendKey val="0"/>
          <c:showVal val="0"/>
          <c:showCatName val="0"/>
          <c:showSerName val="0"/>
          <c:showPercent val="0"/>
          <c:showBubbleSize val="0"/>
        </c:dLbls>
        <c:marker val="1"/>
        <c:smooth val="0"/>
        <c:axId val="103364480"/>
        <c:axId val="103370752"/>
      </c:lineChart>
      <c:dateAx>
        <c:axId val="103364480"/>
        <c:scaling>
          <c:orientation val="minMax"/>
        </c:scaling>
        <c:delete val="1"/>
        <c:axPos val="b"/>
        <c:numFmt formatCode="ge" sourceLinked="1"/>
        <c:majorTickMark val="none"/>
        <c:minorTickMark val="none"/>
        <c:tickLblPos val="none"/>
        <c:crossAx val="103370752"/>
        <c:crosses val="autoZero"/>
        <c:auto val="1"/>
        <c:lblOffset val="100"/>
        <c:baseTimeUnit val="years"/>
      </c:dateAx>
      <c:valAx>
        <c:axId val="10337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6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112.59</c:v>
                </c:pt>
                <c:pt idx="1">
                  <c:v>110.29</c:v>
                </c:pt>
                <c:pt idx="2">
                  <c:v>117.41</c:v>
                </c:pt>
                <c:pt idx="3">
                  <c:v>115.45</c:v>
                </c:pt>
                <c:pt idx="4">
                  <c:v>119.23</c:v>
                </c:pt>
              </c:numCache>
            </c:numRef>
          </c:val>
        </c:ser>
        <c:dLbls>
          <c:showLegendKey val="0"/>
          <c:showVal val="0"/>
          <c:showCatName val="0"/>
          <c:showSerName val="0"/>
          <c:showPercent val="0"/>
          <c:showBubbleSize val="0"/>
        </c:dLbls>
        <c:gapWidth val="150"/>
        <c:axId val="102753792"/>
        <c:axId val="10275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108.89</c:v>
                </c:pt>
                <c:pt idx="1">
                  <c:v>107.68</c:v>
                </c:pt>
                <c:pt idx="2">
                  <c:v>108.24</c:v>
                </c:pt>
                <c:pt idx="3">
                  <c:v>107.8</c:v>
                </c:pt>
                <c:pt idx="4">
                  <c:v>111.96</c:v>
                </c:pt>
              </c:numCache>
            </c:numRef>
          </c:val>
          <c:smooth val="0"/>
        </c:ser>
        <c:dLbls>
          <c:showLegendKey val="0"/>
          <c:showVal val="0"/>
          <c:showCatName val="0"/>
          <c:showSerName val="0"/>
          <c:showPercent val="0"/>
          <c:showBubbleSize val="0"/>
        </c:dLbls>
        <c:marker val="1"/>
        <c:smooth val="0"/>
        <c:axId val="102753792"/>
        <c:axId val="102755712"/>
      </c:lineChart>
      <c:dateAx>
        <c:axId val="102753792"/>
        <c:scaling>
          <c:orientation val="minMax"/>
        </c:scaling>
        <c:delete val="1"/>
        <c:axPos val="b"/>
        <c:numFmt formatCode="ge" sourceLinked="1"/>
        <c:majorTickMark val="none"/>
        <c:minorTickMark val="none"/>
        <c:tickLblPos val="none"/>
        <c:crossAx val="102755712"/>
        <c:crosses val="autoZero"/>
        <c:auto val="1"/>
        <c:lblOffset val="100"/>
        <c:baseTimeUnit val="years"/>
      </c:dateAx>
      <c:valAx>
        <c:axId val="1027557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275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36.619999999999997</c:v>
                </c:pt>
                <c:pt idx="1">
                  <c:v>37.869999999999997</c:v>
                </c:pt>
                <c:pt idx="2">
                  <c:v>38.94</c:v>
                </c:pt>
                <c:pt idx="3">
                  <c:v>39.549999999999997</c:v>
                </c:pt>
                <c:pt idx="4">
                  <c:v>49.61</c:v>
                </c:pt>
              </c:numCache>
            </c:numRef>
          </c:val>
        </c:ser>
        <c:dLbls>
          <c:showLegendKey val="0"/>
          <c:showVal val="0"/>
          <c:showCatName val="0"/>
          <c:showSerName val="0"/>
          <c:showPercent val="0"/>
          <c:showBubbleSize val="0"/>
        </c:dLbls>
        <c:gapWidth val="150"/>
        <c:axId val="102986880"/>
        <c:axId val="10298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36.700000000000003</c:v>
                </c:pt>
                <c:pt idx="1">
                  <c:v>37.71</c:v>
                </c:pt>
                <c:pt idx="2">
                  <c:v>38.69</c:v>
                </c:pt>
                <c:pt idx="3">
                  <c:v>39.65</c:v>
                </c:pt>
                <c:pt idx="4">
                  <c:v>45.25</c:v>
                </c:pt>
              </c:numCache>
            </c:numRef>
          </c:val>
          <c:smooth val="0"/>
        </c:ser>
        <c:dLbls>
          <c:showLegendKey val="0"/>
          <c:showVal val="0"/>
          <c:showCatName val="0"/>
          <c:showSerName val="0"/>
          <c:showPercent val="0"/>
          <c:showBubbleSize val="0"/>
        </c:dLbls>
        <c:marker val="1"/>
        <c:smooth val="0"/>
        <c:axId val="102986880"/>
        <c:axId val="102988800"/>
      </c:lineChart>
      <c:dateAx>
        <c:axId val="102986880"/>
        <c:scaling>
          <c:orientation val="minMax"/>
        </c:scaling>
        <c:delete val="1"/>
        <c:axPos val="b"/>
        <c:numFmt formatCode="ge" sourceLinked="1"/>
        <c:majorTickMark val="none"/>
        <c:minorTickMark val="none"/>
        <c:tickLblPos val="none"/>
        <c:crossAx val="102988800"/>
        <c:crosses val="autoZero"/>
        <c:auto val="1"/>
        <c:lblOffset val="100"/>
        <c:baseTimeUnit val="years"/>
      </c:dateAx>
      <c:valAx>
        <c:axId val="10298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98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10.26</c:v>
                </c:pt>
                <c:pt idx="1">
                  <c:v>9.86</c:v>
                </c:pt>
                <c:pt idx="2">
                  <c:v>9.5500000000000007</c:v>
                </c:pt>
                <c:pt idx="3">
                  <c:v>9.36</c:v>
                </c:pt>
                <c:pt idx="4">
                  <c:v>10.16</c:v>
                </c:pt>
              </c:numCache>
            </c:numRef>
          </c:val>
        </c:ser>
        <c:dLbls>
          <c:showLegendKey val="0"/>
          <c:showVal val="0"/>
          <c:showCatName val="0"/>
          <c:showSerName val="0"/>
          <c:showPercent val="0"/>
          <c:showBubbleSize val="0"/>
        </c:dLbls>
        <c:gapWidth val="150"/>
        <c:axId val="103023360"/>
        <c:axId val="103025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6.92</c:v>
                </c:pt>
                <c:pt idx="1">
                  <c:v>7.67</c:v>
                </c:pt>
                <c:pt idx="2">
                  <c:v>8.4</c:v>
                </c:pt>
                <c:pt idx="3">
                  <c:v>9.7100000000000009</c:v>
                </c:pt>
                <c:pt idx="4">
                  <c:v>10.71</c:v>
                </c:pt>
              </c:numCache>
            </c:numRef>
          </c:val>
          <c:smooth val="0"/>
        </c:ser>
        <c:dLbls>
          <c:showLegendKey val="0"/>
          <c:showVal val="0"/>
          <c:showCatName val="0"/>
          <c:showSerName val="0"/>
          <c:showPercent val="0"/>
          <c:showBubbleSize val="0"/>
        </c:dLbls>
        <c:marker val="1"/>
        <c:smooth val="0"/>
        <c:axId val="103023360"/>
        <c:axId val="103025280"/>
      </c:lineChart>
      <c:dateAx>
        <c:axId val="103023360"/>
        <c:scaling>
          <c:orientation val="minMax"/>
        </c:scaling>
        <c:delete val="1"/>
        <c:axPos val="b"/>
        <c:numFmt formatCode="ge" sourceLinked="1"/>
        <c:majorTickMark val="none"/>
        <c:minorTickMark val="none"/>
        <c:tickLblPos val="none"/>
        <c:crossAx val="103025280"/>
        <c:crosses val="autoZero"/>
        <c:auto val="1"/>
        <c:lblOffset val="100"/>
        <c:baseTimeUnit val="years"/>
      </c:dateAx>
      <c:valAx>
        <c:axId val="10302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02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3074432"/>
        <c:axId val="10308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4.4400000000000004</c:v>
                </c:pt>
                <c:pt idx="1">
                  <c:v>4.67</c:v>
                </c:pt>
                <c:pt idx="2">
                  <c:v>4.46</c:v>
                </c:pt>
                <c:pt idx="3">
                  <c:v>4.3899999999999997</c:v>
                </c:pt>
                <c:pt idx="4">
                  <c:v>0.41</c:v>
                </c:pt>
              </c:numCache>
            </c:numRef>
          </c:val>
          <c:smooth val="0"/>
        </c:ser>
        <c:dLbls>
          <c:showLegendKey val="0"/>
          <c:showVal val="0"/>
          <c:showCatName val="0"/>
          <c:showSerName val="0"/>
          <c:showPercent val="0"/>
          <c:showBubbleSize val="0"/>
        </c:dLbls>
        <c:marker val="1"/>
        <c:smooth val="0"/>
        <c:axId val="103074432"/>
        <c:axId val="103084800"/>
      </c:lineChart>
      <c:dateAx>
        <c:axId val="103074432"/>
        <c:scaling>
          <c:orientation val="minMax"/>
        </c:scaling>
        <c:delete val="1"/>
        <c:axPos val="b"/>
        <c:numFmt formatCode="ge" sourceLinked="1"/>
        <c:majorTickMark val="none"/>
        <c:minorTickMark val="none"/>
        <c:tickLblPos val="none"/>
        <c:crossAx val="103084800"/>
        <c:crosses val="autoZero"/>
        <c:auto val="1"/>
        <c:lblOffset val="100"/>
        <c:baseTimeUnit val="years"/>
      </c:dateAx>
      <c:valAx>
        <c:axId val="1030848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07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863.67</c:v>
                </c:pt>
                <c:pt idx="1">
                  <c:v>660.1</c:v>
                </c:pt>
                <c:pt idx="2">
                  <c:v>890.61</c:v>
                </c:pt>
                <c:pt idx="3">
                  <c:v>551.67999999999995</c:v>
                </c:pt>
                <c:pt idx="4">
                  <c:v>423.93</c:v>
                </c:pt>
              </c:numCache>
            </c:numRef>
          </c:val>
        </c:ser>
        <c:dLbls>
          <c:showLegendKey val="0"/>
          <c:showVal val="0"/>
          <c:showCatName val="0"/>
          <c:showSerName val="0"/>
          <c:showPercent val="0"/>
          <c:showBubbleSize val="0"/>
        </c:dLbls>
        <c:gapWidth val="150"/>
        <c:axId val="103113472"/>
        <c:axId val="103115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699.11</c:v>
                </c:pt>
                <c:pt idx="1">
                  <c:v>695.41</c:v>
                </c:pt>
                <c:pt idx="2">
                  <c:v>701</c:v>
                </c:pt>
                <c:pt idx="3">
                  <c:v>739.59</c:v>
                </c:pt>
                <c:pt idx="4">
                  <c:v>335.95</c:v>
                </c:pt>
              </c:numCache>
            </c:numRef>
          </c:val>
          <c:smooth val="0"/>
        </c:ser>
        <c:dLbls>
          <c:showLegendKey val="0"/>
          <c:showVal val="0"/>
          <c:showCatName val="0"/>
          <c:showSerName val="0"/>
          <c:showPercent val="0"/>
          <c:showBubbleSize val="0"/>
        </c:dLbls>
        <c:marker val="1"/>
        <c:smooth val="0"/>
        <c:axId val="103113472"/>
        <c:axId val="103115392"/>
      </c:lineChart>
      <c:dateAx>
        <c:axId val="103113472"/>
        <c:scaling>
          <c:orientation val="minMax"/>
        </c:scaling>
        <c:delete val="1"/>
        <c:axPos val="b"/>
        <c:numFmt formatCode="ge" sourceLinked="1"/>
        <c:majorTickMark val="none"/>
        <c:minorTickMark val="none"/>
        <c:tickLblPos val="none"/>
        <c:crossAx val="103115392"/>
        <c:crosses val="autoZero"/>
        <c:auto val="1"/>
        <c:lblOffset val="100"/>
        <c:baseTimeUnit val="years"/>
      </c:dateAx>
      <c:valAx>
        <c:axId val="1031153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11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320.45</c:v>
                </c:pt>
                <c:pt idx="1">
                  <c:v>306.58</c:v>
                </c:pt>
                <c:pt idx="2">
                  <c:v>295.76</c:v>
                </c:pt>
                <c:pt idx="3">
                  <c:v>278.08</c:v>
                </c:pt>
                <c:pt idx="4">
                  <c:v>265.45</c:v>
                </c:pt>
              </c:numCache>
            </c:numRef>
          </c:val>
        </c:ser>
        <c:dLbls>
          <c:showLegendKey val="0"/>
          <c:showVal val="0"/>
          <c:showCatName val="0"/>
          <c:showSerName val="0"/>
          <c:showPercent val="0"/>
          <c:showBubbleSize val="0"/>
        </c:dLbls>
        <c:gapWidth val="150"/>
        <c:axId val="103145472"/>
        <c:axId val="103147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339.69</c:v>
                </c:pt>
                <c:pt idx="1">
                  <c:v>343.45</c:v>
                </c:pt>
                <c:pt idx="2">
                  <c:v>330.99</c:v>
                </c:pt>
                <c:pt idx="3">
                  <c:v>324.08999999999997</c:v>
                </c:pt>
                <c:pt idx="4">
                  <c:v>319.82</c:v>
                </c:pt>
              </c:numCache>
            </c:numRef>
          </c:val>
          <c:smooth val="0"/>
        </c:ser>
        <c:dLbls>
          <c:showLegendKey val="0"/>
          <c:showVal val="0"/>
          <c:showCatName val="0"/>
          <c:showSerName val="0"/>
          <c:showPercent val="0"/>
          <c:showBubbleSize val="0"/>
        </c:dLbls>
        <c:marker val="1"/>
        <c:smooth val="0"/>
        <c:axId val="103145472"/>
        <c:axId val="103147392"/>
      </c:lineChart>
      <c:dateAx>
        <c:axId val="103145472"/>
        <c:scaling>
          <c:orientation val="minMax"/>
        </c:scaling>
        <c:delete val="1"/>
        <c:axPos val="b"/>
        <c:numFmt formatCode="ge" sourceLinked="1"/>
        <c:majorTickMark val="none"/>
        <c:minorTickMark val="none"/>
        <c:tickLblPos val="none"/>
        <c:crossAx val="103147392"/>
        <c:crosses val="autoZero"/>
        <c:auto val="1"/>
        <c:lblOffset val="100"/>
        <c:baseTimeUnit val="years"/>
      </c:dateAx>
      <c:valAx>
        <c:axId val="1031473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14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101.06</c:v>
                </c:pt>
                <c:pt idx="1">
                  <c:v>98.35</c:v>
                </c:pt>
                <c:pt idx="2">
                  <c:v>103.91</c:v>
                </c:pt>
                <c:pt idx="3">
                  <c:v>101.43</c:v>
                </c:pt>
                <c:pt idx="4">
                  <c:v>108.88</c:v>
                </c:pt>
              </c:numCache>
            </c:numRef>
          </c:val>
        </c:ser>
        <c:dLbls>
          <c:showLegendKey val="0"/>
          <c:showVal val="0"/>
          <c:showCatName val="0"/>
          <c:showSerName val="0"/>
          <c:showPercent val="0"/>
          <c:showBubbleSize val="0"/>
        </c:dLbls>
        <c:gapWidth val="150"/>
        <c:axId val="103251328"/>
        <c:axId val="103257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101.27</c:v>
                </c:pt>
                <c:pt idx="1">
                  <c:v>99.61</c:v>
                </c:pt>
                <c:pt idx="2">
                  <c:v>100.27</c:v>
                </c:pt>
                <c:pt idx="3">
                  <c:v>99.46</c:v>
                </c:pt>
                <c:pt idx="4">
                  <c:v>105.21</c:v>
                </c:pt>
              </c:numCache>
            </c:numRef>
          </c:val>
          <c:smooth val="0"/>
        </c:ser>
        <c:dLbls>
          <c:showLegendKey val="0"/>
          <c:showVal val="0"/>
          <c:showCatName val="0"/>
          <c:showSerName val="0"/>
          <c:showPercent val="0"/>
          <c:showBubbleSize val="0"/>
        </c:dLbls>
        <c:marker val="1"/>
        <c:smooth val="0"/>
        <c:axId val="103251328"/>
        <c:axId val="103257600"/>
      </c:lineChart>
      <c:dateAx>
        <c:axId val="103251328"/>
        <c:scaling>
          <c:orientation val="minMax"/>
        </c:scaling>
        <c:delete val="1"/>
        <c:axPos val="b"/>
        <c:numFmt formatCode="ge" sourceLinked="1"/>
        <c:majorTickMark val="none"/>
        <c:minorTickMark val="none"/>
        <c:tickLblPos val="none"/>
        <c:crossAx val="103257600"/>
        <c:crosses val="autoZero"/>
        <c:auto val="1"/>
        <c:lblOffset val="100"/>
        <c:baseTimeUnit val="years"/>
      </c:dateAx>
      <c:valAx>
        <c:axId val="10325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25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156.72999999999999</c:v>
                </c:pt>
                <c:pt idx="1">
                  <c:v>161.82</c:v>
                </c:pt>
                <c:pt idx="2">
                  <c:v>153.06</c:v>
                </c:pt>
                <c:pt idx="3">
                  <c:v>157.81</c:v>
                </c:pt>
                <c:pt idx="4">
                  <c:v>147.59</c:v>
                </c:pt>
              </c:numCache>
            </c:numRef>
          </c:val>
        </c:ser>
        <c:dLbls>
          <c:showLegendKey val="0"/>
          <c:showVal val="0"/>
          <c:showCatName val="0"/>
          <c:showSerName val="0"/>
          <c:showPercent val="0"/>
          <c:showBubbleSize val="0"/>
        </c:dLbls>
        <c:gapWidth val="150"/>
        <c:axId val="103295616"/>
        <c:axId val="10330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167.74</c:v>
                </c:pt>
                <c:pt idx="1">
                  <c:v>169.59</c:v>
                </c:pt>
                <c:pt idx="2">
                  <c:v>169.62</c:v>
                </c:pt>
                <c:pt idx="3">
                  <c:v>171.78</c:v>
                </c:pt>
                <c:pt idx="4">
                  <c:v>162.59</c:v>
                </c:pt>
              </c:numCache>
            </c:numRef>
          </c:val>
          <c:smooth val="0"/>
        </c:ser>
        <c:dLbls>
          <c:showLegendKey val="0"/>
          <c:showVal val="0"/>
          <c:showCatName val="0"/>
          <c:showSerName val="0"/>
          <c:showPercent val="0"/>
          <c:showBubbleSize val="0"/>
        </c:dLbls>
        <c:marker val="1"/>
        <c:smooth val="0"/>
        <c:axId val="103295616"/>
        <c:axId val="103305984"/>
      </c:lineChart>
      <c:dateAx>
        <c:axId val="103295616"/>
        <c:scaling>
          <c:orientation val="minMax"/>
        </c:scaling>
        <c:delete val="1"/>
        <c:axPos val="b"/>
        <c:numFmt formatCode="ge" sourceLinked="1"/>
        <c:majorTickMark val="none"/>
        <c:minorTickMark val="none"/>
        <c:tickLblPos val="none"/>
        <c:crossAx val="103305984"/>
        <c:crosses val="autoZero"/>
        <c:auto val="1"/>
        <c:lblOffset val="100"/>
        <c:baseTimeUnit val="years"/>
      </c:dateAx>
      <c:valAx>
        <c:axId val="10330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29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Z1" zoomScale="85" zoomScaleNormal="85"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埼玉県　白岡市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A4</v>
      </c>
      <c r="AA8" s="53"/>
      <c r="AB8" s="53"/>
      <c r="AC8" s="53"/>
      <c r="AD8" s="53"/>
      <c r="AE8" s="53"/>
      <c r="AF8" s="53"/>
      <c r="AG8" s="54"/>
      <c r="AH8" s="3"/>
      <c r="AI8" s="55">
        <f>データ!Q6</f>
        <v>51688</v>
      </c>
      <c r="AJ8" s="56"/>
      <c r="AK8" s="56"/>
      <c r="AL8" s="56"/>
      <c r="AM8" s="56"/>
      <c r="AN8" s="56"/>
      <c r="AO8" s="56"/>
      <c r="AP8" s="57"/>
      <c r="AQ8" s="47">
        <f>データ!R6</f>
        <v>24.92</v>
      </c>
      <c r="AR8" s="47"/>
      <c r="AS8" s="47"/>
      <c r="AT8" s="47"/>
      <c r="AU8" s="47"/>
      <c r="AV8" s="47"/>
      <c r="AW8" s="47"/>
      <c r="AX8" s="47"/>
      <c r="AY8" s="47">
        <f>データ!S6</f>
        <v>2074.16</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70.06</v>
      </c>
      <c r="K10" s="47"/>
      <c r="L10" s="47"/>
      <c r="M10" s="47"/>
      <c r="N10" s="47"/>
      <c r="O10" s="47"/>
      <c r="P10" s="47"/>
      <c r="Q10" s="47"/>
      <c r="R10" s="47">
        <f>データ!O6</f>
        <v>99.73</v>
      </c>
      <c r="S10" s="47"/>
      <c r="T10" s="47"/>
      <c r="U10" s="47"/>
      <c r="V10" s="47"/>
      <c r="W10" s="47"/>
      <c r="X10" s="47"/>
      <c r="Y10" s="47"/>
      <c r="Z10" s="78">
        <f>データ!P6</f>
        <v>2732</v>
      </c>
      <c r="AA10" s="78"/>
      <c r="AB10" s="78"/>
      <c r="AC10" s="78"/>
      <c r="AD10" s="78"/>
      <c r="AE10" s="78"/>
      <c r="AF10" s="78"/>
      <c r="AG10" s="78"/>
      <c r="AH10" s="2"/>
      <c r="AI10" s="78">
        <f>データ!T6</f>
        <v>51512</v>
      </c>
      <c r="AJ10" s="78"/>
      <c r="AK10" s="78"/>
      <c r="AL10" s="78"/>
      <c r="AM10" s="78"/>
      <c r="AN10" s="78"/>
      <c r="AO10" s="78"/>
      <c r="AP10" s="78"/>
      <c r="AQ10" s="47">
        <f>データ!U6</f>
        <v>24.92</v>
      </c>
      <c r="AR10" s="47"/>
      <c r="AS10" s="47"/>
      <c r="AT10" s="47"/>
      <c r="AU10" s="47"/>
      <c r="AV10" s="47"/>
      <c r="AW10" s="47"/>
      <c r="AX10" s="47"/>
      <c r="AY10" s="47">
        <f>データ!V6</f>
        <v>2067.09</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112461</v>
      </c>
      <c r="D6" s="31">
        <f t="shared" si="3"/>
        <v>46</v>
      </c>
      <c r="E6" s="31">
        <f t="shared" si="3"/>
        <v>1</v>
      </c>
      <c r="F6" s="31">
        <f t="shared" si="3"/>
        <v>0</v>
      </c>
      <c r="G6" s="31">
        <f t="shared" si="3"/>
        <v>1</v>
      </c>
      <c r="H6" s="31" t="str">
        <f t="shared" si="3"/>
        <v>埼玉県　白岡市</v>
      </c>
      <c r="I6" s="31" t="str">
        <f t="shared" si="3"/>
        <v>法適用</v>
      </c>
      <c r="J6" s="31" t="str">
        <f t="shared" si="3"/>
        <v>水道事業</v>
      </c>
      <c r="K6" s="31" t="str">
        <f t="shared" si="3"/>
        <v>末端給水事業</v>
      </c>
      <c r="L6" s="31" t="str">
        <f t="shared" si="3"/>
        <v>A4</v>
      </c>
      <c r="M6" s="32" t="str">
        <f t="shared" si="3"/>
        <v>-</v>
      </c>
      <c r="N6" s="32">
        <f t="shared" si="3"/>
        <v>70.06</v>
      </c>
      <c r="O6" s="32">
        <f t="shared" si="3"/>
        <v>99.73</v>
      </c>
      <c r="P6" s="32">
        <f t="shared" si="3"/>
        <v>2732</v>
      </c>
      <c r="Q6" s="32">
        <f t="shared" si="3"/>
        <v>51688</v>
      </c>
      <c r="R6" s="32">
        <f t="shared" si="3"/>
        <v>24.92</v>
      </c>
      <c r="S6" s="32">
        <f t="shared" si="3"/>
        <v>2074.16</v>
      </c>
      <c r="T6" s="32">
        <f t="shared" si="3"/>
        <v>51512</v>
      </c>
      <c r="U6" s="32">
        <f t="shared" si="3"/>
        <v>24.92</v>
      </c>
      <c r="V6" s="32">
        <f t="shared" si="3"/>
        <v>2067.09</v>
      </c>
      <c r="W6" s="33">
        <f>IF(W7="",NA(),W7)</f>
        <v>112.59</v>
      </c>
      <c r="X6" s="33">
        <f t="shared" ref="X6:AF6" si="4">IF(X7="",NA(),X7)</f>
        <v>110.29</v>
      </c>
      <c r="Y6" s="33">
        <f t="shared" si="4"/>
        <v>117.41</v>
      </c>
      <c r="Z6" s="33">
        <f t="shared" si="4"/>
        <v>115.45</v>
      </c>
      <c r="AA6" s="33">
        <f t="shared" si="4"/>
        <v>119.23</v>
      </c>
      <c r="AB6" s="33">
        <f t="shared" si="4"/>
        <v>108.89</v>
      </c>
      <c r="AC6" s="33">
        <f t="shared" si="4"/>
        <v>107.68</v>
      </c>
      <c r="AD6" s="33">
        <f t="shared" si="4"/>
        <v>108.24</v>
      </c>
      <c r="AE6" s="33">
        <f t="shared" si="4"/>
        <v>107.8</v>
      </c>
      <c r="AF6" s="33">
        <f t="shared" si="4"/>
        <v>111.96</v>
      </c>
      <c r="AG6" s="32" t="str">
        <f>IF(AG7="","",IF(AG7="-","【-】","【"&amp;SUBSTITUTE(TEXT(AG7,"#,##0.00"),"-","△")&amp;"】"))</f>
        <v>【113.03】</v>
      </c>
      <c r="AH6" s="32">
        <f>IF(AH7="",NA(),AH7)</f>
        <v>0</v>
      </c>
      <c r="AI6" s="32">
        <f t="shared" ref="AI6:AQ6" si="5">IF(AI7="",NA(),AI7)</f>
        <v>0</v>
      </c>
      <c r="AJ6" s="32">
        <f t="shared" si="5"/>
        <v>0</v>
      </c>
      <c r="AK6" s="32">
        <f t="shared" si="5"/>
        <v>0</v>
      </c>
      <c r="AL6" s="32">
        <f t="shared" si="5"/>
        <v>0</v>
      </c>
      <c r="AM6" s="33">
        <f t="shared" si="5"/>
        <v>4.4400000000000004</v>
      </c>
      <c r="AN6" s="33">
        <f t="shared" si="5"/>
        <v>4.67</v>
      </c>
      <c r="AO6" s="33">
        <f t="shared" si="5"/>
        <v>4.46</v>
      </c>
      <c r="AP6" s="33">
        <f t="shared" si="5"/>
        <v>4.3899999999999997</v>
      </c>
      <c r="AQ6" s="33">
        <f t="shared" si="5"/>
        <v>0.41</v>
      </c>
      <c r="AR6" s="32" t="str">
        <f>IF(AR7="","",IF(AR7="-","【-】","【"&amp;SUBSTITUTE(TEXT(AR7,"#,##0.00"),"-","△")&amp;"】"))</f>
        <v>【0.81】</v>
      </c>
      <c r="AS6" s="33">
        <f>IF(AS7="",NA(),AS7)</f>
        <v>863.67</v>
      </c>
      <c r="AT6" s="33">
        <f t="shared" ref="AT6:BB6" si="6">IF(AT7="",NA(),AT7)</f>
        <v>660.1</v>
      </c>
      <c r="AU6" s="33">
        <f t="shared" si="6"/>
        <v>890.61</v>
      </c>
      <c r="AV6" s="33">
        <f t="shared" si="6"/>
        <v>551.67999999999995</v>
      </c>
      <c r="AW6" s="33">
        <f t="shared" si="6"/>
        <v>423.93</v>
      </c>
      <c r="AX6" s="33">
        <f t="shared" si="6"/>
        <v>699.11</v>
      </c>
      <c r="AY6" s="33">
        <f t="shared" si="6"/>
        <v>695.41</v>
      </c>
      <c r="AZ6" s="33">
        <f t="shared" si="6"/>
        <v>701</v>
      </c>
      <c r="BA6" s="33">
        <f t="shared" si="6"/>
        <v>739.59</v>
      </c>
      <c r="BB6" s="33">
        <f t="shared" si="6"/>
        <v>335.95</v>
      </c>
      <c r="BC6" s="32" t="str">
        <f>IF(BC7="","",IF(BC7="-","【-】","【"&amp;SUBSTITUTE(TEXT(BC7,"#,##0.00"),"-","△")&amp;"】"))</f>
        <v>【264.16】</v>
      </c>
      <c r="BD6" s="33">
        <f>IF(BD7="",NA(),BD7)</f>
        <v>320.45</v>
      </c>
      <c r="BE6" s="33">
        <f t="shared" ref="BE6:BM6" si="7">IF(BE7="",NA(),BE7)</f>
        <v>306.58</v>
      </c>
      <c r="BF6" s="33">
        <f t="shared" si="7"/>
        <v>295.76</v>
      </c>
      <c r="BG6" s="33">
        <f t="shared" si="7"/>
        <v>278.08</v>
      </c>
      <c r="BH6" s="33">
        <f t="shared" si="7"/>
        <v>265.45</v>
      </c>
      <c r="BI6" s="33">
        <f t="shared" si="7"/>
        <v>339.69</v>
      </c>
      <c r="BJ6" s="33">
        <f t="shared" si="7"/>
        <v>343.45</v>
      </c>
      <c r="BK6" s="33">
        <f t="shared" si="7"/>
        <v>330.99</v>
      </c>
      <c r="BL6" s="33">
        <f t="shared" si="7"/>
        <v>324.08999999999997</v>
      </c>
      <c r="BM6" s="33">
        <f t="shared" si="7"/>
        <v>319.82</v>
      </c>
      <c r="BN6" s="32" t="str">
        <f>IF(BN7="","",IF(BN7="-","【-】","【"&amp;SUBSTITUTE(TEXT(BN7,"#,##0.00"),"-","△")&amp;"】"))</f>
        <v>【283.72】</v>
      </c>
      <c r="BO6" s="33">
        <f>IF(BO7="",NA(),BO7)</f>
        <v>101.06</v>
      </c>
      <c r="BP6" s="33">
        <f t="shared" ref="BP6:BX6" si="8">IF(BP7="",NA(),BP7)</f>
        <v>98.35</v>
      </c>
      <c r="BQ6" s="33">
        <f t="shared" si="8"/>
        <v>103.91</v>
      </c>
      <c r="BR6" s="33">
        <f t="shared" si="8"/>
        <v>101.43</v>
      </c>
      <c r="BS6" s="33">
        <f t="shared" si="8"/>
        <v>108.88</v>
      </c>
      <c r="BT6" s="33">
        <f t="shared" si="8"/>
        <v>101.27</v>
      </c>
      <c r="BU6" s="33">
        <f t="shared" si="8"/>
        <v>99.61</v>
      </c>
      <c r="BV6" s="33">
        <f t="shared" si="8"/>
        <v>100.27</v>
      </c>
      <c r="BW6" s="33">
        <f t="shared" si="8"/>
        <v>99.46</v>
      </c>
      <c r="BX6" s="33">
        <f t="shared" si="8"/>
        <v>105.21</v>
      </c>
      <c r="BY6" s="32" t="str">
        <f>IF(BY7="","",IF(BY7="-","【-】","【"&amp;SUBSTITUTE(TEXT(BY7,"#,##0.00"),"-","△")&amp;"】"))</f>
        <v>【104.60】</v>
      </c>
      <c r="BZ6" s="33">
        <f>IF(BZ7="",NA(),BZ7)</f>
        <v>156.72999999999999</v>
      </c>
      <c r="CA6" s="33">
        <f t="shared" ref="CA6:CI6" si="9">IF(CA7="",NA(),CA7)</f>
        <v>161.82</v>
      </c>
      <c r="CB6" s="33">
        <f t="shared" si="9"/>
        <v>153.06</v>
      </c>
      <c r="CC6" s="33">
        <f t="shared" si="9"/>
        <v>157.81</v>
      </c>
      <c r="CD6" s="33">
        <f t="shared" si="9"/>
        <v>147.59</v>
      </c>
      <c r="CE6" s="33">
        <f t="shared" si="9"/>
        <v>167.74</v>
      </c>
      <c r="CF6" s="33">
        <f t="shared" si="9"/>
        <v>169.59</v>
      </c>
      <c r="CG6" s="33">
        <f t="shared" si="9"/>
        <v>169.62</v>
      </c>
      <c r="CH6" s="33">
        <f t="shared" si="9"/>
        <v>171.78</v>
      </c>
      <c r="CI6" s="33">
        <f t="shared" si="9"/>
        <v>162.59</v>
      </c>
      <c r="CJ6" s="32" t="str">
        <f>IF(CJ7="","",IF(CJ7="-","【-】","【"&amp;SUBSTITUTE(TEXT(CJ7,"#,##0.00"),"-","△")&amp;"】"))</f>
        <v>【164.21】</v>
      </c>
      <c r="CK6" s="33">
        <f>IF(CK7="",NA(),CK7)</f>
        <v>75.23</v>
      </c>
      <c r="CL6" s="33">
        <f t="shared" ref="CL6:CT6" si="10">IF(CL7="",NA(),CL7)</f>
        <v>74.41</v>
      </c>
      <c r="CM6" s="33">
        <f t="shared" si="10"/>
        <v>73.94</v>
      </c>
      <c r="CN6" s="33">
        <f t="shared" si="10"/>
        <v>75.010000000000005</v>
      </c>
      <c r="CO6" s="33">
        <f t="shared" si="10"/>
        <v>73.89</v>
      </c>
      <c r="CP6" s="33">
        <f t="shared" si="10"/>
        <v>60.83</v>
      </c>
      <c r="CQ6" s="33">
        <f t="shared" si="10"/>
        <v>60.04</v>
      </c>
      <c r="CR6" s="33">
        <f t="shared" si="10"/>
        <v>59.88</v>
      </c>
      <c r="CS6" s="33">
        <f t="shared" si="10"/>
        <v>59.68</v>
      </c>
      <c r="CT6" s="33">
        <f t="shared" si="10"/>
        <v>59.17</v>
      </c>
      <c r="CU6" s="32" t="str">
        <f>IF(CU7="","",IF(CU7="-","【-】","【"&amp;SUBSTITUTE(TEXT(CU7,"#,##0.00"),"-","△")&amp;"】"))</f>
        <v>【59.80】</v>
      </c>
      <c r="CV6" s="33">
        <f>IF(CV7="",NA(),CV7)</f>
        <v>88.87</v>
      </c>
      <c r="CW6" s="33">
        <f t="shared" ref="CW6:DE6" si="11">IF(CW7="",NA(),CW7)</f>
        <v>88.89</v>
      </c>
      <c r="CX6" s="33">
        <f t="shared" si="11"/>
        <v>88.85</v>
      </c>
      <c r="CY6" s="33">
        <f t="shared" si="11"/>
        <v>88.07</v>
      </c>
      <c r="CZ6" s="33">
        <f t="shared" si="11"/>
        <v>88.41</v>
      </c>
      <c r="DA6" s="33">
        <f t="shared" si="11"/>
        <v>87.92</v>
      </c>
      <c r="DB6" s="33">
        <f t="shared" si="11"/>
        <v>87.33</v>
      </c>
      <c r="DC6" s="33">
        <f t="shared" si="11"/>
        <v>87.65</v>
      </c>
      <c r="DD6" s="33">
        <f t="shared" si="11"/>
        <v>87.63</v>
      </c>
      <c r="DE6" s="33">
        <f t="shared" si="11"/>
        <v>87.6</v>
      </c>
      <c r="DF6" s="32" t="str">
        <f>IF(DF7="","",IF(DF7="-","【-】","【"&amp;SUBSTITUTE(TEXT(DF7,"#,##0.00"),"-","△")&amp;"】"))</f>
        <v>【89.78】</v>
      </c>
      <c r="DG6" s="33">
        <f>IF(DG7="",NA(),DG7)</f>
        <v>36.619999999999997</v>
      </c>
      <c r="DH6" s="33">
        <f t="shared" ref="DH6:DP6" si="12">IF(DH7="",NA(),DH7)</f>
        <v>37.869999999999997</v>
      </c>
      <c r="DI6" s="33">
        <f t="shared" si="12"/>
        <v>38.94</v>
      </c>
      <c r="DJ6" s="33">
        <f t="shared" si="12"/>
        <v>39.549999999999997</v>
      </c>
      <c r="DK6" s="33">
        <f t="shared" si="12"/>
        <v>49.61</v>
      </c>
      <c r="DL6" s="33">
        <f t="shared" si="12"/>
        <v>36.700000000000003</v>
      </c>
      <c r="DM6" s="33">
        <f t="shared" si="12"/>
        <v>37.71</v>
      </c>
      <c r="DN6" s="33">
        <f t="shared" si="12"/>
        <v>38.69</v>
      </c>
      <c r="DO6" s="33">
        <f t="shared" si="12"/>
        <v>39.65</v>
      </c>
      <c r="DP6" s="33">
        <f t="shared" si="12"/>
        <v>45.25</v>
      </c>
      <c r="DQ6" s="32" t="str">
        <f>IF(DQ7="","",IF(DQ7="-","【-】","【"&amp;SUBSTITUTE(TEXT(DQ7,"#,##0.00"),"-","△")&amp;"】"))</f>
        <v>【46.31】</v>
      </c>
      <c r="DR6" s="33">
        <f>IF(DR7="",NA(),DR7)</f>
        <v>10.26</v>
      </c>
      <c r="DS6" s="33">
        <f t="shared" ref="DS6:EA6" si="13">IF(DS7="",NA(),DS7)</f>
        <v>9.86</v>
      </c>
      <c r="DT6" s="33">
        <f t="shared" si="13"/>
        <v>9.5500000000000007</v>
      </c>
      <c r="DU6" s="33">
        <f t="shared" si="13"/>
        <v>9.36</v>
      </c>
      <c r="DV6" s="33">
        <f t="shared" si="13"/>
        <v>10.16</v>
      </c>
      <c r="DW6" s="33">
        <f t="shared" si="13"/>
        <v>6.92</v>
      </c>
      <c r="DX6" s="33">
        <f t="shared" si="13"/>
        <v>7.67</v>
      </c>
      <c r="DY6" s="33">
        <f t="shared" si="13"/>
        <v>8.4</v>
      </c>
      <c r="DZ6" s="33">
        <f t="shared" si="13"/>
        <v>9.7100000000000009</v>
      </c>
      <c r="EA6" s="33">
        <f t="shared" si="13"/>
        <v>10.71</v>
      </c>
      <c r="EB6" s="32" t="str">
        <f>IF(EB7="","",IF(EB7="-","【-】","【"&amp;SUBSTITUTE(TEXT(EB7,"#,##0.00"),"-","△")&amp;"】"))</f>
        <v>【12.42】</v>
      </c>
      <c r="EC6" s="33">
        <f>IF(EC7="",NA(),EC7)</f>
        <v>0.93</v>
      </c>
      <c r="ED6" s="33">
        <f t="shared" ref="ED6:EL6" si="14">IF(ED7="",NA(),ED7)</f>
        <v>1.57</v>
      </c>
      <c r="EE6" s="33">
        <f t="shared" si="14"/>
        <v>0.77</v>
      </c>
      <c r="EF6" s="33">
        <f t="shared" si="14"/>
        <v>0.56999999999999995</v>
      </c>
      <c r="EG6" s="33">
        <f t="shared" si="14"/>
        <v>0.34</v>
      </c>
      <c r="EH6" s="33">
        <f t="shared" si="14"/>
        <v>0.82</v>
      </c>
      <c r="EI6" s="33">
        <f t="shared" si="14"/>
        <v>0.84</v>
      </c>
      <c r="EJ6" s="33">
        <f t="shared" si="14"/>
        <v>0.78</v>
      </c>
      <c r="EK6" s="33">
        <f t="shared" si="14"/>
        <v>0.83</v>
      </c>
      <c r="EL6" s="33">
        <f t="shared" si="14"/>
        <v>0.72</v>
      </c>
      <c r="EM6" s="32" t="str">
        <f>IF(EM7="","",IF(EM7="-","【-】","【"&amp;SUBSTITUTE(TEXT(EM7,"#,##0.00"),"-","△")&amp;"】"))</f>
        <v>【0.78】</v>
      </c>
    </row>
    <row r="7" spans="1:143" s="34" customFormat="1">
      <c r="A7" s="26"/>
      <c r="B7" s="35">
        <v>2014</v>
      </c>
      <c r="C7" s="35">
        <v>112461</v>
      </c>
      <c r="D7" s="35">
        <v>46</v>
      </c>
      <c r="E7" s="35">
        <v>1</v>
      </c>
      <c r="F7" s="35">
        <v>0</v>
      </c>
      <c r="G7" s="35">
        <v>1</v>
      </c>
      <c r="H7" s="35" t="s">
        <v>93</v>
      </c>
      <c r="I7" s="35" t="s">
        <v>94</v>
      </c>
      <c r="J7" s="35" t="s">
        <v>95</v>
      </c>
      <c r="K7" s="35" t="s">
        <v>96</v>
      </c>
      <c r="L7" s="35" t="s">
        <v>97</v>
      </c>
      <c r="M7" s="36" t="s">
        <v>98</v>
      </c>
      <c r="N7" s="36">
        <v>70.06</v>
      </c>
      <c r="O7" s="36">
        <v>99.73</v>
      </c>
      <c r="P7" s="36">
        <v>2732</v>
      </c>
      <c r="Q7" s="36">
        <v>51688</v>
      </c>
      <c r="R7" s="36">
        <v>24.92</v>
      </c>
      <c r="S7" s="36">
        <v>2074.16</v>
      </c>
      <c r="T7" s="36">
        <v>51512</v>
      </c>
      <c r="U7" s="36">
        <v>24.92</v>
      </c>
      <c r="V7" s="36">
        <v>2067.09</v>
      </c>
      <c r="W7" s="36">
        <v>112.59</v>
      </c>
      <c r="X7" s="36">
        <v>110.29</v>
      </c>
      <c r="Y7" s="36">
        <v>117.41</v>
      </c>
      <c r="Z7" s="36">
        <v>115.45</v>
      </c>
      <c r="AA7" s="36">
        <v>119.23</v>
      </c>
      <c r="AB7" s="36">
        <v>108.89</v>
      </c>
      <c r="AC7" s="36">
        <v>107.68</v>
      </c>
      <c r="AD7" s="36">
        <v>108.24</v>
      </c>
      <c r="AE7" s="36">
        <v>107.8</v>
      </c>
      <c r="AF7" s="36">
        <v>111.96</v>
      </c>
      <c r="AG7" s="36">
        <v>113.03</v>
      </c>
      <c r="AH7" s="36">
        <v>0</v>
      </c>
      <c r="AI7" s="36">
        <v>0</v>
      </c>
      <c r="AJ7" s="36">
        <v>0</v>
      </c>
      <c r="AK7" s="36">
        <v>0</v>
      </c>
      <c r="AL7" s="36">
        <v>0</v>
      </c>
      <c r="AM7" s="36">
        <v>4.4400000000000004</v>
      </c>
      <c r="AN7" s="36">
        <v>4.67</v>
      </c>
      <c r="AO7" s="36">
        <v>4.46</v>
      </c>
      <c r="AP7" s="36">
        <v>4.3899999999999997</v>
      </c>
      <c r="AQ7" s="36">
        <v>0.41</v>
      </c>
      <c r="AR7" s="36">
        <v>0.81</v>
      </c>
      <c r="AS7" s="36">
        <v>863.67</v>
      </c>
      <c r="AT7" s="36">
        <v>660.1</v>
      </c>
      <c r="AU7" s="36">
        <v>890.61</v>
      </c>
      <c r="AV7" s="36">
        <v>551.67999999999995</v>
      </c>
      <c r="AW7" s="36">
        <v>423.93</v>
      </c>
      <c r="AX7" s="36">
        <v>699.11</v>
      </c>
      <c r="AY7" s="36">
        <v>695.41</v>
      </c>
      <c r="AZ7" s="36">
        <v>701</v>
      </c>
      <c r="BA7" s="36">
        <v>739.59</v>
      </c>
      <c r="BB7" s="36">
        <v>335.95</v>
      </c>
      <c r="BC7" s="36">
        <v>264.16000000000003</v>
      </c>
      <c r="BD7" s="36">
        <v>320.45</v>
      </c>
      <c r="BE7" s="36">
        <v>306.58</v>
      </c>
      <c r="BF7" s="36">
        <v>295.76</v>
      </c>
      <c r="BG7" s="36">
        <v>278.08</v>
      </c>
      <c r="BH7" s="36">
        <v>265.45</v>
      </c>
      <c r="BI7" s="36">
        <v>339.69</v>
      </c>
      <c r="BJ7" s="36">
        <v>343.45</v>
      </c>
      <c r="BK7" s="36">
        <v>330.99</v>
      </c>
      <c r="BL7" s="36">
        <v>324.08999999999997</v>
      </c>
      <c r="BM7" s="36">
        <v>319.82</v>
      </c>
      <c r="BN7" s="36">
        <v>283.72000000000003</v>
      </c>
      <c r="BO7" s="36">
        <v>101.06</v>
      </c>
      <c r="BP7" s="36">
        <v>98.35</v>
      </c>
      <c r="BQ7" s="36">
        <v>103.91</v>
      </c>
      <c r="BR7" s="36">
        <v>101.43</v>
      </c>
      <c r="BS7" s="36">
        <v>108.88</v>
      </c>
      <c r="BT7" s="36">
        <v>101.27</v>
      </c>
      <c r="BU7" s="36">
        <v>99.61</v>
      </c>
      <c r="BV7" s="36">
        <v>100.27</v>
      </c>
      <c r="BW7" s="36">
        <v>99.46</v>
      </c>
      <c r="BX7" s="36">
        <v>105.21</v>
      </c>
      <c r="BY7" s="36">
        <v>104.6</v>
      </c>
      <c r="BZ7" s="36">
        <v>156.72999999999999</v>
      </c>
      <c r="CA7" s="36">
        <v>161.82</v>
      </c>
      <c r="CB7" s="36">
        <v>153.06</v>
      </c>
      <c r="CC7" s="36">
        <v>157.81</v>
      </c>
      <c r="CD7" s="36">
        <v>147.59</v>
      </c>
      <c r="CE7" s="36">
        <v>167.74</v>
      </c>
      <c r="CF7" s="36">
        <v>169.59</v>
      </c>
      <c r="CG7" s="36">
        <v>169.62</v>
      </c>
      <c r="CH7" s="36">
        <v>171.78</v>
      </c>
      <c r="CI7" s="36">
        <v>162.59</v>
      </c>
      <c r="CJ7" s="36">
        <v>164.21</v>
      </c>
      <c r="CK7" s="36">
        <v>75.23</v>
      </c>
      <c r="CL7" s="36">
        <v>74.41</v>
      </c>
      <c r="CM7" s="36">
        <v>73.94</v>
      </c>
      <c r="CN7" s="36">
        <v>75.010000000000005</v>
      </c>
      <c r="CO7" s="36">
        <v>73.89</v>
      </c>
      <c r="CP7" s="36">
        <v>60.83</v>
      </c>
      <c r="CQ7" s="36">
        <v>60.04</v>
      </c>
      <c r="CR7" s="36">
        <v>59.88</v>
      </c>
      <c r="CS7" s="36">
        <v>59.68</v>
      </c>
      <c r="CT7" s="36">
        <v>59.17</v>
      </c>
      <c r="CU7" s="36">
        <v>59.8</v>
      </c>
      <c r="CV7" s="36">
        <v>88.87</v>
      </c>
      <c r="CW7" s="36">
        <v>88.89</v>
      </c>
      <c r="CX7" s="36">
        <v>88.85</v>
      </c>
      <c r="CY7" s="36">
        <v>88.07</v>
      </c>
      <c r="CZ7" s="36">
        <v>88.41</v>
      </c>
      <c r="DA7" s="36">
        <v>87.92</v>
      </c>
      <c r="DB7" s="36">
        <v>87.33</v>
      </c>
      <c r="DC7" s="36">
        <v>87.65</v>
      </c>
      <c r="DD7" s="36">
        <v>87.63</v>
      </c>
      <c r="DE7" s="36">
        <v>87.6</v>
      </c>
      <c r="DF7" s="36">
        <v>89.78</v>
      </c>
      <c r="DG7" s="36">
        <v>36.619999999999997</v>
      </c>
      <c r="DH7" s="36">
        <v>37.869999999999997</v>
      </c>
      <c r="DI7" s="36">
        <v>38.94</v>
      </c>
      <c r="DJ7" s="36">
        <v>39.549999999999997</v>
      </c>
      <c r="DK7" s="36">
        <v>49.61</v>
      </c>
      <c r="DL7" s="36">
        <v>36.700000000000003</v>
      </c>
      <c r="DM7" s="36">
        <v>37.71</v>
      </c>
      <c r="DN7" s="36">
        <v>38.69</v>
      </c>
      <c r="DO7" s="36">
        <v>39.65</v>
      </c>
      <c r="DP7" s="36">
        <v>45.25</v>
      </c>
      <c r="DQ7" s="36">
        <v>46.31</v>
      </c>
      <c r="DR7" s="36">
        <v>10.26</v>
      </c>
      <c r="DS7" s="36">
        <v>9.86</v>
      </c>
      <c r="DT7" s="36">
        <v>9.5500000000000007</v>
      </c>
      <c r="DU7" s="36">
        <v>9.36</v>
      </c>
      <c r="DV7" s="36">
        <v>10.16</v>
      </c>
      <c r="DW7" s="36">
        <v>6.92</v>
      </c>
      <c r="DX7" s="36">
        <v>7.67</v>
      </c>
      <c r="DY7" s="36">
        <v>8.4</v>
      </c>
      <c r="DZ7" s="36">
        <v>9.7100000000000009</v>
      </c>
      <c r="EA7" s="36">
        <v>10.71</v>
      </c>
      <c r="EB7" s="36">
        <v>12.42</v>
      </c>
      <c r="EC7" s="36">
        <v>0.93</v>
      </c>
      <c r="ED7" s="36">
        <v>1.57</v>
      </c>
      <c r="EE7" s="36">
        <v>0.77</v>
      </c>
      <c r="EF7" s="36">
        <v>0.56999999999999995</v>
      </c>
      <c r="EG7" s="36">
        <v>0.34</v>
      </c>
      <c r="EH7" s="36">
        <v>0.82</v>
      </c>
      <c r="EI7" s="36">
        <v>0.84</v>
      </c>
      <c r="EJ7" s="36">
        <v>0.78</v>
      </c>
      <c r="EK7" s="36">
        <v>0.83</v>
      </c>
      <c r="EL7" s="36">
        <v>0.72</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白岡町</cp:lastModifiedBy>
  <cp:lastPrinted>2016-02-10T07:48:07Z</cp:lastPrinted>
  <dcterms:created xsi:type="dcterms:W3CDTF">2016-02-03T07:17:26Z</dcterms:created>
  <dcterms:modified xsi:type="dcterms:W3CDTF">2016-02-10T07:58:17Z</dcterms:modified>
</cp:coreProperties>
</file>