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<sst xmlns="http://schemas.openxmlformats.org/spreadsheetml/2006/main" count="229" uniqueCount="111">
  <si>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</si>
  <si>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</si>
  <si>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</si>
  <si>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</si>
  <si>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</si>
  <si>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</si>
  <si>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</si>
  <si>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</si>
  <si>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</si>
  <si>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</si>
  <si>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</si>
  <si>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</si>
  <si>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</si>
  <si>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</si>
  <si>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</si>
  <si>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</si>
  <si>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</si>
  <si>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</si>
  <si>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</si>
  <si>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</si>
  <si>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</si>
  <si>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</si>
  <si>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</si>
  <si>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</si>
  <si>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</si>
  <si>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</si>
  <si>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</si>
  <si>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</si>
  <si>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</si>
  <si>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</si>
  <si>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</si>
  <si>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</si>
  <si>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</si>
  <si>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</si>
  <si>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</si>
  <si>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</si>
  <si>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</si>
  <si>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</si>
  <si>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</si>
  <si>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</si>
  <si>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</si>
  <si>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</si>
  <si>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</si>
  <si>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</si>
  <si>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</si>
  <si>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</si>
  <si>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</si>
  <si>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</si>
  <si>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</si>
  <si>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</si>
  <si>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</si>
  <si>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</si>
  <si>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</si>
  <si>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</si>
  <si>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</si>
  <si>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</si>
  <si>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</si>
  <si>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</si>
  <si>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</si>
  <si>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</si>
  <si>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</si>
  <si>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</si>
  <si>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</si>
  <si>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</si>
  <si>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</si>
  <si>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</si>
  <si>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</si>
  <si>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</si>
  <si>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</si>
  <si>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</si>
  <si>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</si>
  <si>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</si>
  <si>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</si>
  <si>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</si>
  <si>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</si>
  <si>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</si>
  <si>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</si>
  <si>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</si>
  <si>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</si>
  <si>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</si>
  <si>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</si>
  <si>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</si>
  <si>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</si>
  <si>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</si>
  <si>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</si>
  <si>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</si>
  <si>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</si>
  <si>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</si>
  <si>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</si>
  <si>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</si>
  <si>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</si>
  <si>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</si>
  <si>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</si>
  <si>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</si>
  <si>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</si>
  <si>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</si>
  <si>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ふじみ野市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</si>
  <si>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</si>
  <si>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</si>
  <si>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</si>
  <si>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</si>
  <si>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</si>
  <si>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</si>
  <si>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</si>
  <si>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</si>
  <si>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</si>
  <si>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</si>
  <si>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</si>
  <si>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総収益で、総費用をどの程度賄えているかを表す「収益的収支比率」では、過去５年間平均で96.36％となっており、経営改善に向けた取組の成果が若干ではあるが現れてきていると思われますので、今後もより一層、改善事項の検証を行い健全経営に取り組む必要があります。
・使用料収入に対する企業債残高の割合である「企業債残高対事業規模比率」及び使用料で回収すべき経費を、どの程度使用料で賄えているか表した指標である「経費回収率」では、類似団体と比較して大幅に安定した結果となっております。これまで、施設規模に合った改築更新計画や将来世代の負担軽減を図るための費用の平準化を図った取組の成果であると考えられます。
・有収水量１㎥あたりの汚水処理に要した費用である「汚水処理原価」についても、類似団体と比較して大幅に改善されており、これまで投資の効率化や維持管理経費の削減、接続率の向上による有収水量の増大となる取組の成果であると考えられます。
・現在処理区域内人口のうち、実際に水洗便所を設置して汚水処理している人口の割合である「水洗化率」では、昭和40年代後半から積極的に施設整備を実施したことにより、類似団体と比較して大幅に高い結果となっおります。
　しかし、平成１８年度以降、水洗化率は約97％と横ばい傾向が続いていることから、今後も引き続き、公共下水道への接続に関する周知・啓発に努めてまいります。</t>
    <rPh sb="1" eb="4">
      <t>ソウシュウエキ</t>
    </rPh>
    <rPh sb="6" eb="9">
      <t>ソウヒヨウ</t>
    </rPh>
    <rPh sb="12" eb="14">
      <t>テイド</t>
    </rPh>
    <rPh sb="14" eb="15">
      <t>マカナ</t>
    </rPh>
    <rPh sb="21" eb="22">
      <t>アラワ</t>
    </rPh>
    <rPh sb="24" eb="27">
      <t>シュウエキテキ</t>
    </rPh>
    <rPh sb="27" eb="29">
      <t>シュウシ</t>
    </rPh>
    <rPh sb="29" eb="31">
      <t>ヒリツ</t>
    </rPh>
    <rPh sb="35" eb="37">
      <t>カコ</t>
    </rPh>
    <rPh sb="38" eb="40">
      <t>ネンカン</t>
    </rPh>
    <rPh sb="40" eb="42">
      <t>ヘイキン</t>
    </rPh>
    <rPh sb="56" eb="58">
      <t>ケイエイ</t>
    </rPh>
    <rPh sb="58" eb="60">
      <t>カイゼン</t>
    </rPh>
    <rPh sb="61" eb="62">
      <t>ム</t>
    </rPh>
    <rPh sb="64" eb="66">
      <t>トリクミ</t>
    </rPh>
    <rPh sb="67" eb="69">
      <t>セイカ</t>
    </rPh>
    <rPh sb="70" eb="72">
      <t>ジャッカン</t>
    </rPh>
    <rPh sb="77" eb="78">
      <t>アラワ</t>
    </rPh>
    <rPh sb="85" eb="86">
      <t>オモ</t>
    </rPh>
    <rPh sb="93" eb="95">
      <t>コンゴ</t>
    </rPh>
    <rPh sb="98" eb="100">
      <t>イッソウ</t>
    </rPh>
    <rPh sb="111" eb="113">
      <t>ケンゼン</t>
    </rPh>
    <rPh sb="113" eb="115">
      <t>ケイエイ</t>
    </rPh>
    <rPh sb="116" eb="117">
      <t>ト</t>
    </rPh>
    <rPh sb="118" eb="119">
      <t>ク</t>
    </rPh>
    <rPh sb="120" eb="122">
      <t>ヒツヨウ</t>
    </rPh>
    <rPh sb="130" eb="133">
      <t>シヨウリョウ</t>
    </rPh>
    <rPh sb="133" eb="135">
      <t>シュウニュウ</t>
    </rPh>
    <rPh sb="136" eb="137">
      <t>タイ</t>
    </rPh>
    <rPh sb="139" eb="142">
      <t>キギョウサイ</t>
    </rPh>
    <rPh sb="164" eb="165">
      <t>オヨ</t>
    </rPh>
    <rPh sb="166" eb="169">
      <t>シヨウリョウ</t>
    </rPh>
    <rPh sb="170" eb="172">
      <t>カイシュウ</t>
    </rPh>
    <rPh sb="175" eb="177">
      <t>ケイヒ</t>
    </rPh>
    <rPh sb="181" eb="183">
      <t>テイド</t>
    </rPh>
    <rPh sb="183" eb="186">
      <t>シヨウリョウ</t>
    </rPh>
    <rPh sb="187" eb="188">
      <t>マカナ</t>
    </rPh>
    <rPh sb="193" eb="194">
      <t>アラワ</t>
    </rPh>
    <rPh sb="196" eb="198">
      <t>シヒョウ</t>
    </rPh>
    <rPh sb="202" eb="204">
      <t>ケイヒ</t>
    </rPh>
    <rPh sb="204" eb="207">
      <t>カイシュウリツ</t>
    </rPh>
    <rPh sb="223" eb="225">
      <t>アンテイ</t>
    </rPh>
    <rPh sb="227" eb="229">
      <t>ケッカ</t>
    </rPh>
    <rPh sb="243" eb="245">
      <t>シセツ</t>
    </rPh>
    <rPh sb="245" eb="247">
      <t>キボ</t>
    </rPh>
    <rPh sb="248" eb="249">
      <t>ア</t>
    </rPh>
    <rPh sb="251" eb="253">
      <t>カイチク</t>
    </rPh>
    <rPh sb="253" eb="255">
      <t>コウシン</t>
    </rPh>
    <rPh sb="255" eb="257">
      <t>ケイカク</t>
    </rPh>
    <rPh sb="258" eb="260">
      <t>ショウライ</t>
    </rPh>
    <rPh sb="260" eb="262">
      <t>セダイ</t>
    </rPh>
    <rPh sb="263" eb="265">
      <t>フタン</t>
    </rPh>
    <rPh sb="265" eb="267">
      <t>ケイゲン</t>
    </rPh>
    <rPh sb="268" eb="269">
      <t>ハカ</t>
    </rPh>
    <rPh sb="273" eb="275">
      <t>ヒヨウ</t>
    </rPh>
    <rPh sb="276" eb="279">
      <t>ヘイジュンカ</t>
    </rPh>
    <rPh sb="280" eb="281">
      <t>ハカ</t>
    </rPh>
    <rPh sb="283" eb="285">
      <t>トリクミ</t>
    </rPh>
    <rPh sb="286" eb="288">
      <t>セイカ</t>
    </rPh>
    <rPh sb="292" eb="293">
      <t>カンガ</t>
    </rPh>
    <rPh sb="301" eb="303">
      <t>ユウシュウ</t>
    </rPh>
    <rPh sb="303" eb="305">
      <t>スイリョウ</t>
    </rPh>
    <rPh sb="311" eb="313">
      <t>オスイ</t>
    </rPh>
    <rPh sb="313" eb="315">
      <t>ショリ</t>
    </rPh>
    <rPh sb="316" eb="317">
      <t>ヨウ</t>
    </rPh>
    <rPh sb="319" eb="321">
      <t>ヒヨウ</t>
    </rPh>
    <rPh sb="325" eb="327">
      <t>オスイ</t>
    </rPh>
    <rPh sb="327" eb="329">
      <t>ショリ</t>
    </rPh>
    <rPh sb="329" eb="331">
      <t>ゲンカ</t>
    </rPh>
    <rPh sb="338" eb="340">
      <t>ルイジ</t>
    </rPh>
    <rPh sb="340" eb="342">
      <t>ダンタイ</t>
    </rPh>
    <rPh sb="343" eb="345">
      <t>ヒカク</t>
    </rPh>
    <rPh sb="347" eb="349">
      <t>オオハバ</t>
    </rPh>
    <rPh sb="350" eb="352">
      <t>カイゼン</t>
    </rPh>
    <rPh sb="362" eb="364">
      <t>トウシ</t>
    </rPh>
    <rPh sb="365" eb="368">
      <t>コウリツカ</t>
    </rPh>
    <rPh sb="369" eb="371">
      <t>イジ</t>
    </rPh>
    <rPh sb="371" eb="373">
      <t>カンリ</t>
    </rPh>
    <rPh sb="373" eb="375">
      <t>ケイヒ</t>
    </rPh>
    <rPh sb="376" eb="378">
      <t>サクゲン</t>
    </rPh>
    <rPh sb="379" eb="381">
      <t>セツゾク</t>
    </rPh>
    <rPh sb="381" eb="382">
      <t>リツ</t>
    </rPh>
    <rPh sb="383" eb="385">
      <t>コウジョウ</t>
    </rPh>
    <rPh sb="388" eb="390">
      <t>ユウシュウ</t>
    </rPh>
    <rPh sb="390" eb="392">
      <t>スイリョウ</t>
    </rPh>
    <rPh sb="393" eb="395">
      <t>ゾウダイ</t>
    </rPh>
    <rPh sb="398" eb="400">
      <t>トリクミ</t>
    </rPh>
    <rPh sb="401" eb="403">
      <t>セイカ</t>
    </rPh>
    <rPh sb="407" eb="408">
      <t>カンガ</t>
    </rPh>
    <rPh sb="416" eb="418">
      <t>ゲンザイ</t>
    </rPh>
    <rPh sb="418" eb="420">
      <t>ショリ</t>
    </rPh>
    <rPh sb="420" eb="423">
      <t>クイキナイ</t>
    </rPh>
    <rPh sb="423" eb="425">
      <t>ジンコウ</t>
    </rPh>
    <rPh sb="429" eb="431">
      <t>ジッサイ</t>
    </rPh>
    <rPh sb="432" eb="434">
      <t>スイセン</t>
    </rPh>
    <rPh sb="434" eb="436">
      <t>ベンジョ</t>
    </rPh>
    <rPh sb="437" eb="439">
      <t>セッチ</t>
    </rPh>
    <rPh sb="441" eb="443">
      <t>オスイ</t>
    </rPh>
    <rPh sb="443" eb="445">
      <t>ショリ</t>
    </rPh>
    <rPh sb="449" eb="451">
      <t>ジンコウ</t>
    </rPh>
    <rPh sb="452" eb="454">
      <t>ワリアイ</t>
    </rPh>
    <rPh sb="458" eb="461">
      <t>スイセンカ</t>
    </rPh>
    <rPh sb="461" eb="462">
      <t>リツ</t>
    </rPh>
    <rPh sb="466" eb="468">
      <t>ショウワ</t>
    </rPh>
    <rPh sb="470" eb="472">
      <t>ネンダイ</t>
    </rPh>
    <rPh sb="472" eb="474">
      <t>コウハン</t>
    </rPh>
    <rPh sb="476" eb="479">
      <t>セッキョクテキ</t>
    </rPh>
    <rPh sb="480" eb="482">
      <t>シセツ</t>
    </rPh>
    <rPh sb="482" eb="484">
      <t>セイビ</t>
    </rPh>
    <rPh sb="485" eb="487">
      <t>ジッシ</t>
    </rPh>
    <rPh sb="495" eb="497">
      <t>ルイジ</t>
    </rPh>
    <rPh sb="497" eb="499">
      <t>ダンタイ</t>
    </rPh>
    <rPh sb="500" eb="502">
      <t>ヒカク</t>
    </rPh>
    <rPh sb="504" eb="506">
      <t>オオハバ</t>
    </rPh>
    <rPh sb="507" eb="508">
      <t>タカ</t>
    </rPh>
    <rPh sb="509" eb="511">
      <t>ケッカ</t>
    </rPh>
    <rPh sb="525" eb="527">
      <t>ヘイセイ</t>
    </rPh>
    <rPh sb="529" eb="531">
      <t>ネンド</t>
    </rPh>
    <rPh sb="531" eb="533">
      <t>イコウ</t>
    </rPh>
    <rPh sb="534" eb="537">
      <t>スイセンカ</t>
    </rPh>
    <rPh sb="537" eb="538">
      <t>リツ</t>
    </rPh>
    <rPh sb="539" eb="540">
      <t>ヤク</t>
    </rPh>
    <rPh sb="544" eb="545">
      <t>ヨコ</t>
    </rPh>
    <rPh sb="547" eb="549">
      <t>ケイコウ</t>
    </rPh>
    <rPh sb="550" eb="551">
      <t>ツヅ</t>
    </rPh>
    <rPh sb="560" eb="562">
      <t>コンゴ</t>
    </rPh>
    <rPh sb="563" eb="564">
      <t>ヒ</t>
    </rPh>
    <rPh sb="565" eb="566">
      <t>ツヅ</t>
    </rPh>
    <rPh sb="568" eb="570">
      <t>コウキョウ</t>
    </rPh>
    <rPh sb="570" eb="573">
      <t>ゲスイドウ</t>
    </rPh>
    <rPh sb="575" eb="577">
      <t>セツゾク</t>
    </rPh>
    <rPh sb="578" eb="579">
      <t>カン</t>
    </rPh>
    <rPh sb="581" eb="583">
      <t>シュウチ</t>
    </rPh>
    <rPh sb="584" eb="586">
      <t>ケイハツ</t>
    </rPh>
    <rPh sb="587" eb="588">
      <t>ツト</t>
    </rPh>
    <phoneticPr fontId="4"/>
  </si>
  <si>
    <t>　本市の下水道事業は、昭和40年代以降の人口の急増への対応や普及促進に重点を置いて整備した多数の施設を保有しています。
　また、供用開始から33年が経過していることから、施設の老朽化が顕著になっており、今後は、高度経済成長期に集中して整備した施設が一斉に更新時期を迎えます。
　そのため、平成２６年度から管渠の経年劣化による老朽化を調査するとともに、不明水対策として地下水位の高い地域を対象に長寿命化修繕計画の策定に取り組んでいます。
　しかし、施設の改築更新には多額の費用と長い時間が必要なことから、平成３０年度から１０年間の管渠施設等の整備方針と経営状況の整合を図るため、下水道事業経営戦略の策定に取り組みます。
　</t>
    <rPh sb="1" eb="3">
      <t>ホンシ</t>
    </rPh>
    <rPh sb="4" eb="9">
      <t>ゲスイドウジギョウ</t>
    </rPh>
    <rPh sb="11" eb="13">
      <t>ショウワ</t>
    </rPh>
    <rPh sb="15" eb="17">
      <t>ネンダイ</t>
    </rPh>
    <rPh sb="17" eb="19">
      <t>イコウ</t>
    </rPh>
    <rPh sb="20" eb="22">
      <t>ジンコウ</t>
    </rPh>
    <rPh sb="23" eb="25">
      <t>キュウゾウ</t>
    </rPh>
    <rPh sb="27" eb="29">
      <t>タイオウ</t>
    </rPh>
    <rPh sb="30" eb="32">
      <t>フキュウ</t>
    </rPh>
    <rPh sb="32" eb="34">
      <t>ソクシン</t>
    </rPh>
    <rPh sb="35" eb="37">
      <t>ジュウテン</t>
    </rPh>
    <rPh sb="38" eb="39">
      <t>オ</t>
    </rPh>
    <rPh sb="41" eb="43">
      <t>セイビ</t>
    </rPh>
    <rPh sb="45" eb="47">
      <t>タスウ</t>
    </rPh>
    <rPh sb="48" eb="50">
      <t>シセツ</t>
    </rPh>
    <rPh sb="51" eb="53">
      <t>ホユウイジョウシヨウシャコウジョウケイエイコウリツカハカゲスイドウシヨウリョウシュウニュウカクホツトショウライチホウコウエイキギョウホンライモクテキフクシゾウシンハカケイエイキバンキョウカイッソウトクスス</t>
    </rPh>
    <rPh sb="144" eb="146">
      <t>ヘイセイ</t>
    </rPh>
    <rPh sb="223" eb="225">
      <t>シセツ</t>
    </rPh>
    <rPh sb="226" eb="228">
      <t>カイチク</t>
    </rPh>
    <rPh sb="228" eb="230">
      <t>コウシン</t>
    </rPh>
    <rPh sb="232" eb="234">
      <t>タガク</t>
    </rPh>
    <rPh sb="235" eb="237">
      <t>ヒヨウ</t>
    </rPh>
    <rPh sb="238" eb="239">
      <t>ナガ</t>
    </rPh>
    <rPh sb="240" eb="242">
      <t>ジカン</t>
    </rPh>
    <rPh sb="243" eb="245">
      <t>ヒツヨウ</t>
    </rPh>
    <rPh sb="251" eb="253">
      <t>ヘイセイ</t>
    </rPh>
    <rPh sb="301" eb="302">
      <t>ト</t>
    </rPh>
    <rPh sb="303" eb="304">
      <t>ク</t>
    </rPh>
    <phoneticPr fontId="4"/>
  </si>
  <si>
    <t>　本市の下水道事業は、平成28年度より地方公営企業法を適用することにより、一般会計との経費負担や使用料対象原価を明らかにし、期間損益計算書や貸借対照表などの財務諸表に基づく事業の経営成績や財務状況を示すことにより、使用者に対する説明責任や情報公開など、経営上の諸課題を解決するための条件整備の徹底が図られます。
　今後、大規模な施設整備や更新により、資金需要が高まることが見込まれるのに対し、収益は下水道普及率が高いことや節水意識が定着していることを踏まえると大幅な増加は期待できません。
　このような中、これまで以上に使用者へのサービスの向上や経営の効率化を図るとともに、下水道使用料収入の確保に努め、将来にわたり地方公営企業本来の目的である福祉の増進が図られるよう、経営基盤強化へのより一層の取り組みを進めます。</t>
    <rPh sb="1" eb="3">
      <t>ホンシ</t>
    </rPh>
    <rPh sb="4" eb="9">
      <t>ゲスイドウジギョウ</t>
    </rPh>
    <rPh sb="11" eb="13">
      <t>ヘイセイ</t>
    </rPh>
    <rPh sb="15" eb="17">
      <t>ネンド</t>
    </rPh>
    <rPh sb="19" eb="21">
      <t>チホウ</t>
    </rPh>
    <rPh sb="21" eb="23">
      <t>コウエイ</t>
    </rPh>
    <rPh sb="23" eb="25">
      <t>キギョウ</t>
    </rPh>
    <rPh sb="25" eb="26">
      <t>ホウ</t>
    </rPh>
    <rPh sb="27" eb="29">
      <t>テキヨウ</t>
    </rPh>
    <rPh sb="37" eb="39">
      <t>イッパン</t>
    </rPh>
    <rPh sb="39" eb="41">
      <t>カイケイ</t>
    </rPh>
    <rPh sb="43" eb="45">
      <t>ケイヒ</t>
    </rPh>
    <rPh sb="45" eb="47">
      <t>フタン</t>
    </rPh>
    <rPh sb="48" eb="51">
      <t>シヨウリョウ</t>
    </rPh>
    <rPh sb="51" eb="53">
      <t>タイショウ</t>
    </rPh>
    <rPh sb="53" eb="55">
      <t>ゲンカ</t>
    </rPh>
    <rPh sb="56" eb="57">
      <t>アキ</t>
    </rPh>
    <rPh sb="62" eb="64">
      <t>キカン</t>
    </rPh>
    <rPh sb="64" eb="66">
      <t>ソンエキ</t>
    </rPh>
    <rPh sb="66" eb="69">
      <t>ケイサンショ</t>
    </rPh>
    <rPh sb="70" eb="72">
      <t>タイシャク</t>
    </rPh>
    <rPh sb="72" eb="75">
      <t>タイショウヒョウ</t>
    </rPh>
    <rPh sb="78" eb="80">
      <t>ザイム</t>
    </rPh>
    <rPh sb="80" eb="82">
      <t>ショヒョウ</t>
    </rPh>
    <rPh sb="83" eb="84">
      <t>モト</t>
    </rPh>
    <rPh sb="86" eb="88">
      <t>ジギョウ</t>
    </rPh>
    <rPh sb="89" eb="91">
      <t>ケイエイ</t>
    </rPh>
    <rPh sb="91" eb="93">
      <t>セイセキ</t>
    </rPh>
    <rPh sb="94" eb="96">
      <t>ザイム</t>
    </rPh>
    <rPh sb="96" eb="98">
      <t>ジョウキョウ</t>
    </rPh>
    <rPh sb="99" eb="100">
      <t>シメ</t>
    </rPh>
    <rPh sb="107" eb="110">
      <t>シヨウシャ</t>
    </rPh>
    <rPh sb="111" eb="112">
      <t>タイ</t>
    </rPh>
    <rPh sb="114" eb="116">
      <t>セツメイ</t>
    </rPh>
    <rPh sb="116" eb="118">
      <t>セキニン</t>
    </rPh>
    <rPh sb="119" eb="121">
      <t>ジョウホウ</t>
    </rPh>
    <rPh sb="121" eb="123">
      <t>コウカイ</t>
    </rPh>
    <rPh sb="126" eb="129">
      <t>ケイエイジョウ</t>
    </rPh>
    <rPh sb="130" eb="133">
      <t>ショカダイ</t>
    </rPh>
    <rPh sb="134" eb="136">
      <t>カイケツ</t>
    </rPh>
    <rPh sb="141" eb="143">
      <t>ジョウケン</t>
    </rPh>
    <rPh sb="143" eb="145">
      <t>セイビ</t>
    </rPh>
    <rPh sb="146" eb="148">
      <t>テッテイ</t>
    </rPh>
    <rPh sb="149" eb="150">
      <t>ハカ</t>
    </rPh>
    <rPh sb="157" eb="159">
      <t>コンゴ</t>
    </rPh>
    <rPh sb="160" eb="163">
      <t>ダイキボ</t>
    </rPh>
    <rPh sb="164" eb="166">
      <t>シセツ</t>
    </rPh>
    <rPh sb="166" eb="168">
      <t>セイビ</t>
    </rPh>
    <rPh sb="169" eb="171">
      <t>コウシン</t>
    </rPh>
    <rPh sb="175" eb="177">
      <t>シキン</t>
    </rPh>
    <rPh sb="177" eb="179">
      <t>ジュヨウ</t>
    </rPh>
    <rPh sb="180" eb="181">
      <t>タカ</t>
    </rPh>
    <rPh sb="186" eb="188">
      <t>ミコ</t>
    </rPh>
    <rPh sb="193" eb="194">
      <t>タイ</t>
    </rPh>
    <rPh sb="196" eb="198">
      <t>シュウエキ</t>
    </rPh>
    <rPh sb="199" eb="202">
      <t>ゲスイドウ</t>
    </rPh>
    <rPh sb="202" eb="205">
      <t>フキュウリツ</t>
    </rPh>
    <rPh sb="206" eb="207">
      <t>タカ</t>
    </rPh>
    <rPh sb="211" eb="213">
      <t>セッスイ</t>
    </rPh>
    <rPh sb="213" eb="215">
      <t>イシキ</t>
    </rPh>
    <rPh sb="216" eb="218">
      <t>テイチャク</t>
    </rPh>
    <rPh sb="225" eb="226">
      <t>フ</t>
    </rPh>
    <rPh sb="230" eb="232">
      <t>オオハバ</t>
    </rPh>
    <rPh sb="233" eb="235">
      <t>ゾウカ</t>
    </rPh>
    <rPh sb="236" eb="238">
      <t>キタイ</t>
    </rPh>
    <rPh sb="251" eb="252">
      <t>ナカ</t>
    </rPh>
    <rPh sb="257" eb="259">
      <t>イジョウ</t>
    </rPh>
    <rPh sb="260" eb="263">
      <t>シヨウシャ</t>
    </rPh>
    <rPh sb="270" eb="272">
      <t>コウジョウ</t>
    </rPh>
    <rPh sb="273" eb="275">
      <t>ケイエイ</t>
    </rPh>
    <rPh sb="276" eb="279">
      <t>コウリツカ</t>
    </rPh>
    <rPh sb="280" eb="281">
      <t>ハカ</t>
    </rPh>
    <rPh sb="287" eb="292">
      <t>ゲスイドウシヨウ</t>
    </rPh>
    <rPh sb="292" eb="293">
      <t>リョウ</t>
    </rPh>
    <rPh sb="293" eb="295">
      <t>シュウニュウ</t>
    </rPh>
    <rPh sb="296" eb="298">
      <t>カクホ</t>
    </rPh>
    <rPh sb="299" eb="300">
      <t>ツト</t>
    </rPh>
    <rPh sb="302" eb="304">
      <t>ショウライ</t>
    </rPh>
    <rPh sb="308" eb="310">
      <t>チホウ</t>
    </rPh>
    <rPh sb="310" eb="312">
      <t>コウエイ</t>
    </rPh>
    <rPh sb="312" eb="314">
      <t>キギョウ</t>
    </rPh>
    <rPh sb="314" eb="316">
      <t>ホンライ</t>
    </rPh>
    <rPh sb="317" eb="319">
      <t>モクテキ</t>
    </rPh>
    <rPh sb="322" eb="324">
      <t>フクシ</t>
    </rPh>
    <rPh sb="325" eb="327">
      <t>ゾウシン</t>
    </rPh>
    <rPh sb="328" eb="329">
      <t>ハカ</t>
    </rPh>
    <rPh sb="335" eb="337">
      <t>ケイエイ</t>
    </rPh>
    <rPh sb="337" eb="339">
      <t>キバン</t>
    </rPh>
    <rPh sb="339" eb="341">
      <t>キョウカ</t>
    </rPh>
    <rPh sb="345" eb="347">
      <t>イッソウ</t>
    </rPh>
    <rPh sb="348" eb="349">
      <t>ト</t>
    </rPh>
    <rPh sb="350" eb="351">
      <t>ク</t>
    </rPh>
    <rPh sb="353" eb="35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</si>
</sst>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0.01</c:v>
                </c:pt>
                <c:pt idx="1">
                  <c:v>0</c:v>
                </c:pt>
                <c:pt idx="2">
                  <c:v>0</c:v>
                </c:pt>
                <c:pt idx="3" formatCode="#,##0.00;&quot;△&quot;#,##0.00;&quot;-&quot;">
                  <c:v>0.01</c:v>
                </c:pt>
                <c:pt idx="4" formatCode="#,##0.00;&quot;△&quot;#,##0.00;&quot;-&quot;">
                  <c:v>0.02</c:v>
                </c:pt>
              </c:numCache>
            </c:numRef>
          </c:val>
        </c:ser>
        <c:dLbls>
          <c:showLegendKey val="0"/>
          <c:showVal val="0"/>
          <c:showCatName val="0"/>
          <c:showSerName val="0"/>
          <c:showPercent val="0"/>
          <c:showBubbleSize val="0"/>
        </c:dLbls>
        <c:gapWidth val="150"/>
        <c:axId val="88933120"/>
        <c:axId val="889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0.08</c:v>
                </c:pt>
                <c:pt idx="3" formatCode="#,##0.00;&quot;△&quot;#,##0.00;&quot;-&quot;">
                  <c:v>0.11</c:v>
                </c:pt>
                <c:pt idx="4" formatCode="#,##0.00;&quot;△&quot;#,##0.00;&quot;-&quot;">
                  <c:v>0.22</c:v>
                </c:pt>
              </c:numCache>
            </c:numRef>
          </c:val>
          <c:smooth val="0"/>
        </c:ser>
        <c:dLbls>
          <c:showLegendKey val="0"/>
          <c:showVal val="0"/>
          <c:showCatName val="0"/>
          <c:showSerName val="0"/>
          <c:showPercent val="0"/>
          <c:showBubbleSize val="0"/>
        </c:dLbls>
        <c:marker val="1"/>
        <c:smooth val="0"/>
        <c:axId val="88933120"/>
        <c:axId val="88935040"/>
      </c:lineChart>
      <c:dateAx>
        <c:axId val="88933120"/>
        <c:scaling>
          <c:orientation val="minMax"/>
        </c:scaling>
        <c:delete val="1"/>
        <c:axPos val="b"/>
        <c:numFmt formatCode="ge" sourceLinked="1"/>
        <c:majorTickMark val="none"/>
        <c:minorTickMark val="none"/>
        <c:tickLblPos val="none"/>
        <c:crossAx val="88935040"/>
        <c:crosses val="autoZero"/>
        <c:auto val="1"/>
        <c:lblOffset val="100"/>
        <c:baseTimeUnit val="years"/>
      </c:dateAx>
      <c:valAx>
        <c:axId val="889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35616"/>
        <c:axId val="895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67.61</c:v>
                </c:pt>
                <c:pt idx="4">
                  <c:v>64.81</c:v>
                </c:pt>
              </c:numCache>
            </c:numRef>
          </c:val>
          <c:smooth val="0"/>
        </c:ser>
        <c:dLbls>
          <c:showLegendKey val="0"/>
          <c:showVal val="0"/>
          <c:showCatName val="0"/>
          <c:showSerName val="0"/>
          <c:showPercent val="0"/>
          <c:showBubbleSize val="0"/>
        </c:dLbls>
        <c:marker val="1"/>
        <c:smooth val="0"/>
        <c:axId val="89535616"/>
        <c:axId val="89537536"/>
      </c:lineChart>
      <c:dateAx>
        <c:axId val="89535616"/>
        <c:scaling>
          <c:orientation val="minMax"/>
        </c:scaling>
        <c:delete val="1"/>
        <c:axPos val="b"/>
        <c:numFmt formatCode="ge" sourceLinked="1"/>
        <c:majorTickMark val="none"/>
        <c:minorTickMark val="none"/>
        <c:tickLblPos val="none"/>
        <c:crossAx val="89537536"/>
        <c:crosses val="autoZero"/>
        <c:auto val="1"/>
        <c:lblOffset val="100"/>
        <c:baseTimeUnit val="years"/>
      </c:dateAx>
      <c:valAx>
        <c:axId val="895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97.11</c:v>
                </c:pt>
                <c:pt idx="1">
                  <c:v>97.1</c:v>
                </c:pt>
                <c:pt idx="2">
                  <c:v>97.13</c:v>
                </c:pt>
                <c:pt idx="3">
                  <c:v>97.14</c:v>
                </c:pt>
                <c:pt idx="4">
                  <c:v>97.17</c:v>
                </c:pt>
              </c:numCache>
            </c:numRef>
          </c:val>
        </c:ser>
        <c:dLbls>
          <c:showLegendKey val="0"/>
          <c:showVal val="0"/>
          <c:showCatName val="0"/>
          <c:showSerName val="0"/>
          <c:showPercent val="0"/>
          <c:showBubbleSize val="0"/>
        </c:dLbls>
        <c:gapWidth val="150"/>
        <c:axId val="89584384"/>
        <c:axId val="89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95.45</c:v>
                </c:pt>
                <c:pt idx="2">
                  <c:v>95.64</c:v>
                </c:pt>
                <c:pt idx="3">
                  <c:v>96.64</c:v>
                </c:pt>
                <c:pt idx="4">
                  <c:v>96.76</c:v>
                </c:pt>
              </c:numCache>
            </c:numRef>
          </c:val>
          <c:smooth val="0"/>
        </c:ser>
        <c:dLbls>
          <c:showLegendKey val="0"/>
          <c:showVal val="0"/>
          <c:showCatName val="0"/>
          <c:showSerName val="0"/>
          <c:showPercent val="0"/>
          <c:showBubbleSize val="0"/>
        </c:dLbls>
        <c:marker val="1"/>
        <c:smooth val="0"/>
        <c:axId val="89584384"/>
        <c:axId val="89586304"/>
      </c:lineChart>
      <c:dateAx>
        <c:axId val="89584384"/>
        <c:scaling>
          <c:orientation val="minMax"/>
        </c:scaling>
        <c:delete val="1"/>
        <c:axPos val="b"/>
        <c:numFmt formatCode="ge" sourceLinked="1"/>
        <c:majorTickMark val="none"/>
        <c:minorTickMark val="none"/>
        <c:tickLblPos val="none"/>
        <c:crossAx val="89586304"/>
        <c:crosses val="autoZero"/>
        <c:auto val="1"/>
        <c:lblOffset val="100"/>
        <c:baseTimeUnit val="years"/>
      </c:dateAx>
      <c:valAx>
        <c:axId val="89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112.28</c:v>
                </c:pt>
                <c:pt idx="1">
                  <c:v>82.87</c:v>
                </c:pt>
                <c:pt idx="2">
                  <c:v>85.85</c:v>
                </c:pt>
                <c:pt idx="3">
                  <c:v>103.83</c:v>
                </c:pt>
                <c:pt idx="4">
                  <c:v>96.96</c:v>
                </c:pt>
              </c:numCache>
            </c:numRef>
          </c:val>
        </c:ser>
        <c:dLbls>
          <c:showLegendKey val="0"/>
          <c:showVal val="0"/>
          <c:showCatName val="0"/>
          <c:showSerName val="0"/>
          <c:showPercent val="0"/>
          <c:showBubbleSize val="0"/>
        </c:dLbls>
        <c:gapWidth val="150"/>
        <c:axId val="88977792"/>
        <c:axId val="88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77792"/>
        <c:axId val="88979712"/>
      </c:lineChart>
      <c:dateAx>
        <c:axId val="88977792"/>
        <c:scaling>
          <c:orientation val="minMax"/>
        </c:scaling>
        <c:delete val="1"/>
        <c:axPos val="b"/>
        <c:numFmt formatCode="ge" sourceLinked="1"/>
        <c:majorTickMark val="none"/>
        <c:minorTickMark val="none"/>
        <c:tickLblPos val="none"/>
        <c:crossAx val="88979712"/>
        <c:crosses val="autoZero"/>
        <c:auto val="1"/>
        <c:lblOffset val="100"/>
        <c:baseTimeUnit val="years"/>
      </c:dateAx>
      <c:valAx>
        <c:axId val="88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53536"/>
        <c:axId val="89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53536"/>
        <c:axId val="89155456"/>
      </c:lineChart>
      <c:dateAx>
        <c:axId val="89153536"/>
        <c:scaling>
          <c:orientation val="minMax"/>
        </c:scaling>
        <c:delete val="1"/>
        <c:axPos val="b"/>
        <c:numFmt formatCode="ge" sourceLinked="1"/>
        <c:majorTickMark val="none"/>
        <c:minorTickMark val="none"/>
        <c:tickLblPos val="none"/>
        <c:crossAx val="89155456"/>
        <c:crosses val="autoZero"/>
        <c:auto val="1"/>
        <c:lblOffset val="100"/>
        <c:baseTimeUnit val="years"/>
      </c:dateAx>
      <c:valAx>
        <c:axId val="891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73376"/>
        <c:axId val="891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73376"/>
        <c:axId val="89183744"/>
      </c:lineChart>
      <c:dateAx>
        <c:axId val="89173376"/>
        <c:scaling>
          <c:orientation val="minMax"/>
        </c:scaling>
        <c:delete val="1"/>
        <c:axPos val="b"/>
        <c:numFmt formatCode="ge" sourceLinked="1"/>
        <c:majorTickMark val="none"/>
        <c:minorTickMark val="none"/>
        <c:tickLblPos val="none"/>
        <c:crossAx val="89183744"/>
        <c:crosses val="autoZero"/>
        <c:auto val="1"/>
        <c:lblOffset val="100"/>
        <c:baseTimeUnit val="years"/>
      </c:dateAx>
      <c:valAx>
        <c:axId val="89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92800"/>
        <c:axId val="89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92800"/>
        <c:axId val="89294720"/>
      </c:lineChart>
      <c:dateAx>
        <c:axId val="89292800"/>
        <c:scaling>
          <c:orientation val="minMax"/>
        </c:scaling>
        <c:delete val="1"/>
        <c:axPos val="b"/>
        <c:numFmt formatCode="ge" sourceLinked="1"/>
        <c:majorTickMark val="none"/>
        <c:minorTickMark val="none"/>
        <c:tickLblPos val="none"/>
        <c:crossAx val="89294720"/>
        <c:crosses val="autoZero"/>
        <c:auto val="1"/>
        <c:lblOffset val="100"/>
        <c:baseTimeUnit val="years"/>
      </c:dateAx>
      <c:valAx>
        <c:axId val="89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34912"/>
        <c:axId val="89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34912"/>
        <c:axId val="89336832"/>
      </c:lineChart>
      <c:dateAx>
        <c:axId val="89334912"/>
        <c:scaling>
          <c:orientation val="minMax"/>
        </c:scaling>
        <c:delete val="1"/>
        <c:axPos val="b"/>
        <c:numFmt formatCode="ge" sourceLinked="1"/>
        <c:majorTickMark val="none"/>
        <c:minorTickMark val="none"/>
        <c:tickLblPos val="none"/>
        <c:crossAx val="89336832"/>
        <c:crosses val="autoZero"/>
        <c:auto val="1"/>
        <c:lblOffset val="100"/>
        <c:baseTimeUnit val="years"/>
      </c:dateAx>
      <c:valAx>
        <c:axId val="89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301.85000000000002</c:v>
                </c:pt>
                <c:pt idx="1">
                  <c:v>318.76</c:v>
                </c:pt>
                <c:pt idx="2">
                  <c:v>304.16000000000003</c:v>
                </c:pt>
                <c:pt idx="3">
                  <c:v>290.82</c:v>
                </c:pt>
                <c:pt idx="4">
                  <c:v>268.39</c:v>
                </c:pt>
              </c:numCache>
            </c:numRef>
          </c:val>
        </c:ser>
        <c:dLbls>
          <c:showLegendKey val="0"/>
          <c:showVal val="0"/>
          <c:showCatName val="0"/>
          <c:showSerName val="0"/>
          <c:showPercent val="0"/>
          <c:showBubbleSize val="0"/>
        </c:dLbls>
        <c:gapWidth val="150"/>
        <c:axId val="89352832"/>
        <c:axId val="893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720.64</c:v>
                </c:pt>
                <c:pt idx="1">
                  <c:v>769.11</c:v>
                </c:pt>
                <c:pt idx="2">
                  <c:v>738.56</c:v>
                </c:pt>
                <c:pt idx="3">
                  <c:v>685.64</c:v>
                </c:pt>
                <c:pt idx="4">
                  <c:v>665.11</c:v>
                </c:pt>
              </c:numCache>
            </c:numRef>
          </c:val>
          <c:smooth val="0"/>
        </c:ser>
        <c:dLbls>
          <c:showLegendKey val="0"/>
          <c:showVal val="0"/>
          <c:showCatName val="0"/>
          <c:showSerName val="0"/>
          <c:showPercent val="0"/>
          <c:showBubbleSize val="0"/>
        </c:dLbls>
        <c:marker val="1"/>
        <c:smooth val="0"/>
        <c:axId val="89352832"/>
        <c:axId val="89379584"/>
      </c:lineChart>
      <c:dateAx>
        <c:axId val="89352832"/>
        <c:scaling>
          <c:orientation val="minMax"/>
        </c:scaling>
        <c:delete val="1"/>
        <c:axPos val="b"/>
        <c:numFmt formatCode="ge" sourceLinked="1"/>
        <c:majorTickMark val="none"/>
        <c:minorTickMark val="none"/>
        <c:tickLblPos val="none"/>
        <c:crossAx val="89379584"/>
        <c:crosses val="autoZero"/>
        <c:auto val="1"/>
        <c:lblOffset val="100"/>
        <c:baseTimeUnit val="years"/>
      </c:dateAx>
      <c:valAx>
        <c:axId val="893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84.79</c:v>
                </c:pt>
                <c:pt idx="1">
                  <c:v>87.02</c:v>
                </c:pt>
                <c:pt idx="2">
                  <c:v>89.15</c:v>
                </c:pt>
                <c:pt idx="3">
                  <c:v>95.26</c:v>
                </c:pt>
                <c:pt idx="4">
                  <c:v>100.66</c:v>
                </c:pt>
              </c:numCache>
            </c:numRef>
          </c:val>
        </c:ser>
        <c:dLbls>
          <c:showLegendKey val="0"/>
          <c:showVal val="0"/>
          <c:showCatName val="0"/>
          <c:showSerName val="0"/>
          <c:showPercent val="0"/>
          <c:showBubbleSize val="0"/>
        </c:dLbls>
        <c:gapWidth val="150"/>
        <c:axId val="89417984"/>
        <c:axId val="894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81.33</c:v>
                </c:pt>
                <c:pt idx="1">
                  <c:v>82.29</c:v>
                </c:pt>
                <c:pt idx="2">
                  <c:v>83.21</c:v>
                </c:pt>
                <c:pt idx="3">
                  <c:v>88.39</c:v>
                </c:pt>
                <c:pt idx="4">
                  <c:v>85.64</c:v>
                </c:pt>
              </c:numCache>
            </c:numRef>
          </c:val>
          <c:smooth val="0"/>
        </c:ser>
        <c:dLbls>
          <c:showLegendKey val="0"/>
          <c:showVal val="0"/>
          <c:showCatName val="0"/>
          <c:showSerName val="0"/>
          <c:showPercent val="0"/>
          <c:showBubbleSize val="0"/>
        </c:dLbls>
        <c:marker val="1"/>
        <c:smooth val="0"/>
        <c:axId val="89417984"/>
        <c:axId val="89420160"/>
      </c:lineChart>
      <c:dateAx>
        <c:axId val="89417984"/>
        <c:scaling>
          <c:orientation val="minMax"/>
        </c:scaling>
        <c:delete val="1"/>
        <c:axPos val="b"/>
        <c:numFmt formatCode="ge" sourceLinked="1"/>
        <c:majorTickMark val="none"/>
        <c:minorTickMark val="none"/>
        <c:tickLblPos val="none"/>
        <c:crossAx val="89420160"/>
        <c:crosses val="autoZero"/>
        <c:auto val="1"/>
        <c:lblOffset val="100"/>
        <c:baseTimeUnit val="years"/>
      </c:dateAx>
      <c:valAx>
        <c:axId val="894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97.8</c:v>
                </c:pt>
                <c:pt idx="1">
                  <c:v>95.06</c:v>
                </c:pt>
                <c:pt idx="2">
                  <c:v>92.9</c:v>
                </c:pt>
                <c:pt idx="3">
                  <c:v>86.96</c:v>
                </c:pt>
                <c:pt idx="4">
                  <c:v>83.71</c:v>
                </c:pt>
              </c:numCache>
            </c:numRef>
          </c:val>
        </c:ser>
        <c:dLbls>
          <c:showLegendKey val="0"/>
          <c:showVal val="0"/>
          <c:showCatName val="0"/>
          <c:showSerName val="0"/>
          <c:showPercent val="0"/>
          <c:showBubbleSize val="0"/>
        </c:dLbls>
        <c:gapWidth val="150"/>
        <c:axId val="89441792"/>
        <c:axId val="894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117.14</c:v>
                </c:pt>
                <c:pt idx="1">
                  <c:v>121.96</c:v>
                </c:pt>
                <c:pt idx="2">
                  <c:v>120.92</c:v>
                </c:pt>
                <c:pt idx="3">
                  <c:v>128.96</c:v>
                </c:pt>
                <c:pt idx="4">
                  <c:v>133</c:v>
                </c:pt>
              </c:numCache>
            </c:numRef>
          </c:val>
          <c:smooth val="0"/>
        </c:ser>
        <c:dLbls>
          <c:showLegendKey val="0"/>
          <c:showVal val="0"/>
          <c:showCatName val="0"/>
          <c:showSerName val="0"/>
          <c:showPercent val="0"/>
          <c:showBubbleSize val="0"/>
        </c:dLbls>
        <c:marker val="1"/>
        <c:smooth val="0"/>
        <c:axId val="89441792"/>
        <c:axId val="89443712"/>
      </c:lineChart>
      <c:dateAx>
        <c:axId val="89441792"/>
        <c:scaling>
          <c:orientation val="minMax"/>
        </c:scaling>
        <c:delete val="1"/>
        <c:axPos val="b"/>
        <c:numFmt formatCode="ge" sourceLinked="1"/>
        <c:majorTickMark val="none"/>
        <c:minorTickMark val="none"/>
        <c:tickLblPos val="none"/>
        <c:crossAx val="89443712"/>
        <c:crosses val="autoZero"/>
        <c:auto val="1"/>
        <c:lblOffset val="100"/>
        <c:baseTimeUnit val="years"/>
      </c:dateAx>
      <c:valAx>
        <c:axId val="894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J83" sqref="BJ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ふじみ野市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111920</v>
      </c>
      <c r="AM8" s="47"/>
      <c r="AN8" s="47"/>
      <c r="AO8" s="47"/>
      <c r="AP8" s="47"/>
      <c r="AQ8" s="47"/>
      <c r="AR8" s="47"/>
      <c r="AS8" s="47"/>
      <c r="AT8" s="43">
        <f>データ!S6</f>
        <v>14.64</v>
      </c>
      <c r="AU8" s="43"/>
      <c r="AV8" s="43"/>
      <c r="AW8" s="43"/>
      <c r="AX8" s="43"/>
      <c r="AY8" s="43"/>
      <c r="AZ8" s="43"/>
      <c r="BA8" s="43"/>
      <c r="BB8" s="43">
        <f>データ!T6</f>
        <v>7644.81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91.48</v>
      </c>
      <c r="Q10" s="43"/>
      <c r="R10" s="43"/>
      <c r="S10" s="43"/>
      <c r="T10" s="43"/>
      <c r="U10" s="43"/>
      <c r="V10" s="43"/>
      <c r="W10" s="43">
        <f>データ!P6</f>
        <v>85.93</v>
      </c>
      <c r="X10" s="43"/>
      <c r="Y10" s="43"/>
      <c r="Z10" s="43"/>
      <c r="AA10" s="43"/>
      <c r="AB10" s="43"/>
      <c r="AC10" s="43"/>
      <c r="AD10" s="47">
        <f>データ!Q6</f>
        <v>1346</v>
      </c>
      <c r="AE10" s="47"/>
      <c r="AF10" s="47"/>
      <c r="AG10" s="47"/>
      <c r="AH10" s="47"/>
      <c r="AI10" s="47"/>
      <c r="AJ10" s="47"/>
      <c r="AK10" s="2"/>
      <c r="AL10" s="47">
        <f>データ!U6</f>
        <v>102780</v>
      </c>
      <c r="AM10" s="47"/>
      <c r="AN10" s="47"/>
      <c r="AO10" s="47"/>
      <c r="AP10" s="47"/>
      <c r="AQ10" s="47"/>
      <c r="AR10" s="47"/>
      <c r="AS10" s="47"/>
      <c r="AT10" s="43">
        <f>データ!V6</f>
        <v>9.1300000000000008</v>
      </c>
      <c r="AU10" s="43"/>
      <c r="AV10" s="43"/>
      <c r="AW10" s="43"/>
      <c r="AX10" s="43"/>
      <c r="AY10" s="43"/>
      <c r="AZ10" s="43"/>
      <c r="BA10" s="43"/>
      <c r="BB10" s="43">
        <f>データ!W6</f>
        <v>11257.39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112453</v>
      </c>
      <c r="D6" s="31">
        <f t="shared" si="3"/>
        <v>47</v>
      </c>
      <c r="E6" s="31">
        <f t="shared" si="3"/>
        <v>17</v>
      </c>
      <c r="F6" s="31">
        <f t="shared" si="3"/>
        <v>1</v>
      </c>
      <c r="G6" s="31">
        <f t="shared" si="3"/>
        <v>0</v>
      </c>
      <c r="H6" s="31" t="str">
        <f t="shared" si="3"/>
        <v>埼玉県　ふじみ野市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91.48</v>
      </c>
      <c r="P6" s="32">
        <f t="shared" si="3"/>
        <v>85.93</v>
      </c>
      <c r="Q6" s="32">
        <f t="shared" si="3"/>
        <v>1346</v>
      </c>
      <c r="R6" s="32">
        <f t="shared" si="3"/>
        <v>111920</v>
      </c>
      <c r="S6" s="32">
        <f t="shared" si="3"/>
        <v>14.64</v>
      </c>
      <c r="T6" s="32">
        <f t="shared" si="3"/>
        <v>7644.81</v>
      </c>
      <c r="U6" s="32">
        <f t="shared" si="3"/>
        <v>102780</v>
      </c>
      <c r="V6" s="32">
        <f t="shared" si="3"/>
        <v>9.1300000000000008</v>
      </c>
      <c r="W6" s="32">
        <f t="shared" si="3"/>
        <v>11257.39</v>
      </c>
      <c r="X6" s="33">
        <f>IF(X7="",NA(),X7)</f>
        <v>112.28</v>
      </c>
      <c r="Y6" s="33">
        <f t="shared" ref="Y6:AG6" si="4">IF(Y7="",NA(),Y7)</f>
        <v>82.87</v>
      </c>
      <c r="Z6" s="33">
        <f t="shared" si="4"/>
        <v>85.85</v>
      </c>
      <c r="AA6" s="33">
        <f t="shared" si="4"/>
        <v>103.83</v>
      </c>
      <c r="AB6" s="33">
        <f t="shared" si="4"/>
        <v>96.96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301.85000000000002</v>
      </c>
      <c r="BF6" s="33">
        <f t="shared" ref="BF6:BN6" si="7">IF(BF7="",NA(),BF7)</f>
        <v>318.76</v>
      </c>
      <c r="BG6" s="33">
        <f t="shared" si="7"/>
        <v>304.16000000000003</v>
      </c>
      <c r="BH6" s="33">
        <f t="shared" si="7"/>
        <v>290.82</v>
      </c>
      <c r="BI6" s="33">
        <f t="shared" si="7"/>
        <v>268.39</v>
      </c>
      <c r="BJ6" s="33">
        <f t="shared" si="7"/>
        <v>720.64</v>
      </c>
      <c r="BK6" s="33">
        <f t="shared" si="7"/>
        <v>769.11</v>
      </c>
      <c r="BL6" s="33">
        <f t="shared" si="7"/>
        <v>738.56</v>
      </c>
      <c r="BM6" s="33">
        <f t="shared" si="7"/>
        <v>685.64</v>
      </c>
      <c r="BN6" s="33">
        <f t="shared" si="7"/>
        <v>665.11</v>
      </c>
      <c r="BO6" s="32" t="str">
        <f>IF(BO7="","",IF(BO7="-","【-】","【"&amp;SUBSTITUTE(TEXT(BO7,"#,##0.00"),"-","△")&amp;"】"))</f>
        <v>【776.35】</v>
      </c>
      <c r="BP6" s="33">
        <f>IF(BP7="",NA(),BP7)</f>
        <v>84.79</v>
      </c>
      <c r="BQ6" s="33">
        <f t="shared" ref="BQ6:BY6" si="8">IF(BQ7="",NA(),BQ7)</f>
        <v>87.02</v>
      </c>
      <c r="BR6" s="33">
        <f t="shared" si="8"/>
        <v>89.15</v>
      </c>
      <c r="BS6" s="33">
        <f t="shared" si="8"/>
        <v>95.26</v>
      </c>
      <c r="BT6" s="33">
        <f t="shared" si="8"/>
        <v>100.66</v>
      </c>
      <c r="BU6" s="33">
        <f t="shared" si="8"/>
        <v>81.33</v>
      </c>
      <c r="BV6" s="33">
        <f t="shared" si="8"/>
        <v>82.29</v>
      </c>
      <c r="BW6" s="33">
        <f t="shared" si="8"/>
        <v>83.21</v>
      </c>
      <c r="BX6" s="33">
        <f t="shared" si="8"/>
        <v>88.39</v>
      </c>
      <c r="BY6" s="33">
        <f t="shared" si="8"/>
        <v>85.64</v>
      </c>
      <c r="BZ6" s="32" t="str">
        <f>IF(BZ7="","",IF(BZ7="-","【-】","【"&amp;SUBSTITUTE(TEXT(BZ7,"#,##0.00"),"-","△")&amp;"】"))</f>
        <v>【96.57】</v>
      </c>
      <c r="CA6" s="33">
        <f>IF(CA7="",NA(),CA7)</f>
        <v>97.8</v>
      </c>
      <c r="CB6" s="33">
        <f t="shared" ref="CB6:CJ6" si="9">IF(CB7="",NA(),CB7)</f>
        <v>95.06</v>
      </c>
      <c r="CC6" s="33">
        <f t="shared" si="9"/>
        <v>92.9</v>
      </c>
      <c r="CD6" s="33">
        <f t="shared" si="9"/>
        <v>86.96</v>
      </c>
      <c r="CE6" s="33">
        <f t="shared" si="9"/>
        <v>83.71</v>
      </c>
      <c r="CF6" s="33">
        <f t="shared" si="9"/>
        <v>117.14</v>
      </c>
      <c r="CG6" s="33">
        <f t="shared" si="9"/>
        <v>121.96</v>
      </c>
      <c r="CH6" s="33">
        <f t="shared" si="9"/>
        <v>120.92</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67.61</v>
      </c>
      <c r="CU6" s="33">
        <f t="shared" si="10"/>
        <v>64.81</v>
      </c>
      <c r="CV6" s="32" t="str">
        <f>IF(CV7="","",IF(CV7="-","【-】","【"&amp;SUBSTITUTE(TEXT(CV7,"#,##0.00"),"-","△")&amp;"】"))</f>
        <v>【60.35】</v>
      </c>
      <c r="CW6" s="33">
        <f>IF(CW7="",NA(),CW7)</f>
        <v>97.11</v>
      </c>
      <c r="CX6" s="33">
        <f t="shared" ref="CX6:DF6" si="11">IF(CX7="",NA(),CX7)</f>
        <v>97.1</v>
      </c>
      <c r="CY6" s="33">
        <f t="shared" si="11"/>
        <v>97.13</v>
      </c>
      <c r="CZ6" s="33">
        <f t="shared" si="11"/>
        <v>97.14</v>
      </c>
      <c r="DA6" s="33">
        <f t="shared" si="11"/>
        <v>97.17</v>
      </c>
      <c r="DB6" s="33">
        <f t="shared" si="11"/>
        <v>95.45</v>
      </c>
      <c r="DC6" s="33">
        <f t="shared" si="11"/>
        <v>95.45</v>
      </c>
      <c r="DD6" s="33">
        <f t="shared" si="11"/>
        <v>95.64</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2">
        <f t="shared" ref="EE6:EM6" si="14">IF(EE7="",NA(),EE7)</f>
        <v>0</v>
      </c>
      <c r="EF6" s="32">
        <f t="shared" si="14"/>
        <v>0</v>
      </c>
      <c r="EG6" s="33">
        <f t="shared" si="14"/>
        <v>0.01</v>
      </c>
      <c r="EH6" s="33">
        <f t="shared" si="14"/>
        <v>0.02</v>
      </c>
      <c r="EI6" s="33">
        <f t="shared" si="14"/>
        <v>0.01</v>
      </c>
      <c r="EJ6" s="32">
        <f t="shared" si="14"/>
        <v>0</v>
      </c>
      <c r="EK6" s="33">
        <f t="shared" si="14"/>
        <v>0.08</v>
      </c>
      <c r="EL6" s="33">
        <f t="shared" si="14"/>
        <v>0.11</v>
      </c>
      <c r="EM6" s="33">
        <f t="shared" si="14"/>
        <v>0.22</v>
      </c>
      <c r="EN6" s="32" t="str">
        <f>IF(EN7="","",IF(EN7="-","【-】","【"&amp;SUBSTITUTE(TEXT(EN7,"#,##0.00"),"-","△")&amp;"】"))</f>
        <v>【0.17】</v>
      </c>
    </row>
    <row r="7" spans="1:144" s="34" customFormat="1">
      <c r="A7" s="26"/>
      <c r="B7" s="35">
        <v>2014</v>
      </c>
      <c r="C7" s="35">
        <v>112453</v>
      </c>
      <c r="D7" s="35">
        <v>47</v>
      </c>
      <c r="E7" s="35">
        <v>17</v>
      </c>
      <c r="F7" s="35">
        <v>1</v>
      </c>
      <c r="G7" s="35">
        <v>0</v>
      </c>
      <c r="H7" s="35" t="s">
        <v>96</v>
      </c>
      <c r="I7" s="35" t="s">
        <v>97</v>
      </c>
      <c r="J7" s="35" t="s">
        <v>98</v>
      </c>
      <c r="K7" s="35" t="s">
        <v>99</v>
      </c>
      <c r="L7" s="35" t="s">
        <v>100</v>
      </c>
      <c r="M7" s="36" t="s">
        <v>101</v>
      </c>
      <c r="N7" s="36" t="s">
        <v>102</v>
      </c>
      <c r="O7" s="36">
        <v>91.48</v>
      </c>
      <c r="P7" s="36">
        <v>85.93</v>
      </c>
      <c r="Q7" s="36">
        <v>1346</v>
      </c>
      <c r="R7" s="36">
        <v>111920</v>
      </c>
      <c r="S7" s="36">
        <v>14.64</v>
      </c>
      <c r="T7" s="36">
        <v>7644.81</v>
      </c>
      <c r="U7" s="36">
        <v>102780</v>
      </c>
      <c r="V7" s="36">
        <v>9.1300000000000008</v>
      </c>
      <c r="W7" s="36">
        <v>11257.39</v>
      </c>
      <c r="X7" s="36">
        <v>112.28</v>
      </c>
      <c r="Y7" s="36">
        <v>82.87</v>
      </c>
      <c r="Z7" s="36">
        <v>85.85</v>
      </c>
      <c r="AA7" s="36">
        <v>103.83</v>
      </c>
      <c r="AB7" s="36">
        <v>96.96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301.85000000000002</v>
      </c>
      <c r="BF7" s="36">
        <v>318.76</v>
      </c>
      <c r="BG7" s="36">
        <v>304.16000000000003</v>
      </c>
      <c r="BH7" s="36">
        <v>290.82</v>
      </c>
      <c r="BI7" s="36">
        <v>268.39</v>
      </c>
      <c r="BJ7" s="36">
        <v>720.64</v>
      </c>
      <c r="BK7" s="36">
        <v>769.11</v>
      </c>
      <c r="BL7" s="36">
        <v>738.56</v>
      </c>
      <c r="BM7" s="36">
        <v>685.64</v>
      </c>
      <c r="BN7" s="36">
        <v>665.11</v>
      </c>
      <c r="BO7" s="36">
        <v>776.35</v>
      </c>
      <c r="BP7" s="36">
        <v>84.79</v>
      </c>
      <c r="BQ7" s="36">
        <v>87.02</v>
      </c>
      <c r="BR7" s="36">
        <v>89.15</v>
      </c>
      <c r="BS7" s="36">
        <v>95.26</v>
      </c>
      <c r="BT7" s="36">
        <v>100.66</v>
      </c>
      <c r="BU7" s="36">
        <v>81.33</v>
      </c>
      <c r="BV7" s="36">
        <v>82.29</v>
      </c>
      <c r="BW7" s="36">
        <v>83.21</v>
      </c>
      <c r="BX7" s="36">
        <v>88.39</v>
      </c>
      <c r="BY7" s="36">
        <v>85.64</v>
      </c>
      <c r="BZ7" s="36">
        <v>96.57</v>
      </c>
      <c r="CA7" s="36">
        <v>97.8</v>
      </c>
      <c r="CB7" s="36">
        <v>95.06</v>
      </c>
      <c r="CC7" s="36">
        <v>92.9</v>
      </c>
      <c r="CD7" s="36">
        <v>86.96</v>
      </c>
      <c r="CE7" s="36">
        <v>83.71</v>
      </c>
      <c r="CF7" s="36">
        <v>117.14</v>
      </c>
      <c r="CG7" s="36">
        <v>121.96</v>
      </c>
      <c r="CH7" s="36">
        <v>120.92</v>
      </c>
      <c r="CI7" s="36">
        <v>128.96</v>
      </c>
      <c r="CJ7" s="36">
        <v>133</v>
      </c>
      <c r="CK7" s="36">
        <v>142.28</v>
      </c>
      <c r="CL7" s="36" t="s">
        <v>101</v>
      </c>
      <c r="CM7" s="36" t="s">
        <v>101</v>
      </c>
      <c r="CN7" s="36" t="s">
        <v>101</v>
      </c>
      <c r="CO7" s="36" t="s">
        <v>101</v>
      </c>
      <c r="CP7" s="36" t="s">
        <v>101</v>
      </c>
      <c r="CQ7" s="36" t="s">
        <v>101</v>
      </c>
      <c r="CR7" s="36" t="s">
        <v>101</v>
      </c>
      <c r="CS7" s="36" t="s">
        <v>101</v>
      </c>
      <c r="CT7" s="36">
        <v>67.61</v>
      </c>
      <c r="CU7" s="36">
        <v>64.81</v>
      </c>
      <c r="CV7" s="36">
        <v>60.35</v>
      </c>
      <c r="CW7" s="36">
        <v>97.11</v>
      </c>
      <c r="CX7" s="36">
        <v>97.1</v>
      </c>
      <c r="CY7" s="36">
        <v>97.13</v>
      </c>
      <c r="CZ7" s="36">
        <v>97.14</v>
      </c>
      <c r="DA7" s="36">
        <v>97.17</v>
      </c>
      <c r="DB7" s="36">
        <v>95.45</v>
      </c>
      <c r="DC7" s="36">
        <v>95.45</v>
      </c>
      <c r="DD7" s="36">
        <v>95.64</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0.01</v>
      </c>
      <c r="EE7" s="36">
        <v>0</v>
      </c>
      <c r="EF7" s="36">
        <v>0</v>
      </c>
      <c r="EG7" s="36">
        <v>0.01</v>
      </c>
      <c r="EH7" s="36">
        <v>0.02</v>
      </c>
      <c r="EI7" s="36">
        <v>0.01</v>
      </c>
      <c r="EJ7" s="36">
        <v>0</v>
      </c>
      <c r="EK7" s="36">
        <v>0.08</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dcterms:created xsi:type="dcterms:W3CDTF">2016-02-03T08:49:48Z</dcterms:created>
  <dcterms:modified xsi:type="dcterms:W3CDTF">2016-02-16T07:54:11Z</dcterms:modified>
</cp:coreProperties>
</file>