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<sst xmlns="http://schemas.openxmlformats.org/spreadsheetml/2006/main" count="231" uniqueCount="111">
  <si>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</si>
  <si>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</si>
  <si>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</si>
  <si>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</si>
  <si>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</si>
  <si>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</si>
  <si>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</si>
  <si>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</si>
  <si>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</si>
  <si>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</si>
  <si>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</si>
  <si>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</si>
  <si>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</si>
  <si>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</si>
  <si>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</si>
  <si>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</si>
  <si>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</si>
  <si>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</si>
  <si>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</si>
  <si>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</si>
  <si>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</si>
  <si>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</si>
  <si>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</si>
  <si>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</si>
  <si>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</si>
  <si>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</si>
  <si>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</si>
  <si>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</si>
  <si>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</si>
  <si>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</si>
  <si>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</si>
  <si>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</si>
  <si>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</si>
  <si>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</si>
  <si>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</si>
  <si>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</si>
  <si>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</si>
  <si>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</si>
  <si>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</si>
  <si>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</si>
  <si>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</si>
  <si>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</si>
  <si>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</si>
  <si>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</si>
  <si>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</si>
  <si>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</si>
  <si>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</si>
  <si>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</si>
  <si>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</si>
  <si>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</si>
  <si>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</si>
  <si>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</si>
  <si>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</si>
  <si>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</si>
  <si>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</si>
  <si>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</si>
  <si>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</si>
  <si>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</si>
  <si>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</si>
  <si>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</si>
  <si>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</si>
  <si>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</si>
  <si>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</si>
  <si>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</si>
  <si>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</si>
  <si>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</si>
  <si>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</si>
  <si>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</si>
  <si>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</si>
  <si>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</si>
  <si>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</si>
  <si>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</si>
  <si>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</si>
  <si>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</si>
  <si>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</si>
  <si>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</si>
  <si>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</si>
  <si>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</si>
  <si>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</si>
  <si>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</si>
  <si>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</si>
  <si>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</si>
  <si>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</si>
  <si>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</si>
  <si>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</si>
  <si>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</si>
  <si>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</si>
  <si>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</si>
  <si>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</si>
  <si>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</si>
  <si>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</si>
  <si>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</si>
  <si>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</si>
  <si>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</si>
  <si>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</si>
  <si>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</si>
  <si>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吉川市</t>
  </si>
  <si>
    <t>法非適用</t>
  </si>
  <si>
    <t>下水道事業</t>
  </si>
  <si>
    <t>公共下水道</t>
  </si>
  <si>
    <t>Bb2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</si>
  <si>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</si>
  <si>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</si>
  <si>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</si>
  <si>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</si>
  <si>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</si>
  <si>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</si>
  <si>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</si>
  <si>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比率については、平成23年度から90％付近を推移している。下水道使用料金収入は毎年度増加しており、現在、区画整理事業を実施しているので、今後も増加傾向が見込まれ、収益的比率も上昇する傾向が予測される。また、経営の健全化に向けては、平成30年度から法適化の適用を目指し、準備作業を進めております。
・企業債残高対事業規模比率については、汚水管渠の布設工事の減少に伴い比率も下がっており、且つ、類似団体平均値や全国平均値以下の比率となっているため、適切な数値と考えている。なお、今後も下がる傾向となるが、既設汚水管渠の更新時期になると上昇に転じることが予測される。
・経費回収率ついては、平成24年度から上昇傾向にある。今後も下水道使用料金は毎年度増加することが見込まれるので、経費回収率も上昇すると予測される。また、類似団体の平均値は超えているが全国平均値よりは低くなっていることから、今後下水道使用料金の適正化や汚水処理費の削減を図る。
・汚水処理原価については、類似団体平均値や全国平均値以下の原価となっているので、適切な数値と考えている。なお、今後有収水量の増加が見込まれるが、継続的に水洗化率の向上に努め、さらなる有収水量の増加を図る。
・水洗化率については、類似団体平均値や全国平均値以上の数値となっているが、未接続世帯への個別訪問などを継続的に実施し、水洗化率の向上を図る。</t>
    <rPh sb="1" eb="3">
      <t>シュウエキ</t>
    </rPh>
    <rPh sb="3" eb="4">
      <t>テキ</t>
    </rPh>
    <rPh sb="4" eb="6">
      <t>ヒリツ</t>
    </rPh>
    <rPh sb="12" eb="14">
      <t>ヘイセイ</t>
    </rPh>
    <rPh sb="16" eb="17">
      <t>ネン</t>
    </rPh>
    <rPh sb="17" eb="18">
      <t>ド</t>
    </rPh>
    <rPh sb="23" eb="25">
      <t>フキン</t>
    </rPh>
    <rPh sb="26" eb="28">
      <t>スイイ</t>
    </rPh>
    <rPh sb="33" eb="36">
      <t>ゲスイドウ</t>
    </rPh>
    <rPh sb="36" eb="39">
      <t>シヨウリョウ</t>
    </rPh>
    <rPh sb="39" eb="40">
      <t>キン</t>
    </rPh>
    <rPh sb="40" eb="42">
      <t>シュウニュウ</t>
    </rPh>
    <rPh sb="43" eb="46">
      <t>マイネンド</t>
    </rPh>
    <rPh sb="46" eb="48">
      <t>ゾウカ</t>
    </rPh>
    <rPh sb="53" eb="55">
      <t>ゲンザイ</t>
    </rPh>
    <rPh sb="56" eb="58">
      <t>クカク</t>
    </rPh>
    <rPh sb="58" eb="60">
      <t>セイリ</t>
    </rPh>
    <rPh sb="60" eb="62">
      <t>ジギョウ</t>
    </rPh>
    <rPh sb="63" eb="65">
      <t>ジッシ</t>
    </rPh>
    <rPh sb="72" eb="74">
      <t>コンゴ</t>
    </rPh>
    <rPh sb="75" eb="77">
      <t>ゾウカ</t>
    </rPh>
    <rPh sb="77" eb="79">
      <t>ケイコウ</t>
    </rPh>
    <rPh sb="80" eb="82">
      <t>ミコ</t>
    </rPh>
    <rPh sb="85" eb="87">
      <t>シュウエキ</t>
    </rPh>
    <rPh sb="87" eb="88">
      <t>テキ</t>
    </rPh>
    <rPh sb="88" eb="90">
      <t>ヒリツ</t>
    </rPh>
    <rPh sb="91" eb="93">
      <t>ジョウショウ</t>
    </rPh>
    <rPh sb="95" eb="97">
      <t>ケイコウ</t>
    </rPh>
    <rPh sb="98" eb="100">
      <t>ヨソク</t>
    </rPh>
    <rPh sb="123" eb="125">
      <t>ネンド</t>
    </rPh>
    <rPh sb="127" eb="128">
      <t>ホウ</t>
    </rPh>
    <rPh sb="131" eb="133">
      <t>テキヨウ</t>
    </rPh>
    <rPh sb="134" eb="136">
      <t>メザ</t>
    </rPh>
    <rPh sb="138" eb="140">
      <t>ジュンビ</t>
    </rPh>
    <rPh sb="140" eb="142">
      <t>サギョウ</t>
    </rPh>
    <rPh sb="143" eb="144">
      <t>スス</t>
    </rPh>
    <rPh sb="153" eb="155">
      <t>キギョウ</t>
    </rPh>
    <rPh sb="155" eb="156">
      <t>サイ</t>
    </rPh>
    <rPh sb="156" eb="158">
      <t>ザンダカ</t>
    </rPh>
    <rPh sb="158" eb="159">
      <t>タイ</t>
    </rPh>
    <rPh sb="159" eb="161">
      <t>ジギョウ</t>
    </rPh>
    <rPh sb="161" eb="163">
      <t>キボ</t>
    </rPh>
    <rPh sb="163" eb="165">
      <t>ヒリツ</t>
    </rPh>
    <rPh sb="171" eb="173">
      <t>オスイ</t>
    </rPh>
    <rPh sb="173" eb="175">
      <t>カンキョ</t>
    </rPh>
    <rPh sb="176" eb="178">
      <t>フセツ</t>
    </rPh>
    <rPh sb="178" eb="180">
      <t>コウジ</t>
    </rPh>
    <rPh sb="181" eb="183">
      <t>ゲンショウ</t>
    </rPh>
    <rPh sb="184" eb="185">
      <t>トモナ</t>
    </rPh>
    <rPh sb="186" eb="188">
      <t>ヒリツ</t>
    </rPh>
    <rPh sb="189" eb="190">
      <t>サ</t>
    </rPh>
    <rPh sb="196" eb="197">
      <t>カ</t>
    </rPh>
    <rPh sb="199" eb="201">
      <t>ルイジ</t>
    </rPh>
    <rPh sb="201" eb="203">
      <t>ダンタイ</t>
    </rPh>
    <rPh sb="203" eb="206">
      <t>ヘイキンチ</t>
    </rPh>
    <rPh sb="207" eb="209">
      <t>ゼンコク</t>
    </rPh>
    <rPh sb="209" eb="212">
      <t>ヘイキンチ</t>
    </rPh>
    <rPh sb="212" eb="214">
      <t>イカ</t>
    </rPh>
    <rPh sb="215" eb="217">
      <t>ヒリツ</t>
    </rPh>
    <rPh sb="226" eb="228">
      <t>テキセツ</t>
    </rPh>
    <rPh sb="229" eb="231">
      <t>スウチ</t>
    </rPh>
    <rPh sb="232" eb="233">
      <t>カンガ</t>
    </rPh>
    <rPh sb="241" eb="243">
      <t>コンゴ</t>
    </rPh>
    <rPh sb="244" eb="245">
      <t>サ</t>
    </rPh>
    <rPh sb="247" eb="249">
      <t>ケイコウ</t>
    </rPh>
    <rPh sb="254" eb="256">
      <t>キセツ</t>
    </rPh>
    <rPh sb="256" eb="258">
      <t>オスイ</t>
    </rPh>
    <rPh sb="258" eb="260">
      <t>カンキョ</t>
    </rPh>
    <rPh sb="261" eb="263">
      <t>コウシン</t>
    </rPh>
    <rPh sb="263" eb="265">
      <t>ジキ</t>
    </rPh>
    <rPh sb="269" eb="271">
      <t>ジョウショウ</t>
    </rPh>
    <rPh sb="272" eb="273">
      <t>テン</t>
    </rPh>
    <rPh sb="278" eb="280">
      <t>ヨソク</t>
    </rPh>
    <rPh sb="286" eb="288">
      <t>ケイヒ</t>
    </rPh>
    <rPh sb="288" eb="290">
      <t>カイシュウ</t>
    </rPh>
    <rPh sb="290" eb="291">
      <t>リツ</t>
    </rPh>
    <rPh sb="296" eb="298">
      <t>ヘイセイ</t>
    </rPh>
    <rPh sb="300" eb="301">
      <t>ネン</t>
    </rPh>
    <rPh sb="301" eb="302">
      <t>ド</t>
    </rPh>
    <rPh sb="304" eb="306">
      <t>ジョウショウ</t>
    </rPh>
    <rPh sb="306" eb="308">
      <t>ケイコウ</t>
    </rPh>
    <rPh sb="312" eb="314">
      <t>コンゴ</t>
    </rPh>
    <rPh sb="315" eb="318">
      <t>ゲスイドウ</t>
    </rPh>
    <rPh sb="318" eb="321">
      <t>シヨウリョウ</t>
    </rPh>
    <rPh sb="321" eb="322">
      <t>キン</t>
    </rPh>
    <rPh sb="323" eb="326">
      <t>マイネンド</t>
    </rPh>
    <rPh sb="326" eb="328">
      <t>ゾウカ</t>
    </rPh>
    <rPh sb="333" eb="335">
      <t>ミコ</t>
    </rPh>
    <rPh sb="341" eb="343">
      <t>ケイヒ</t>
    </rPh>
    <rPh sb="343" eb="345">
      <t>カイシュウ</t>
    </rPh>
    <rPh sb="345" eb="346">
      <t>リツ</t>
    </rPh>
    <rPh sb="347" eb="349">
      <t>ジョウショウ</t>
    </rPh>
    <rPh sb="352" eb="354">
      <t>ヨソク</t>
    </rPh>
    <rPh sb="370" eb="371">
      <t>コ</t>
    </rPh>
    <rPh sb="384" eb="385">
      <t>ヒク</t>
    </rPh>
    <rPh sb="396" eb="398">
      <t>コンゴ</t>
    </rPh>
    <rPh sb="398" eb="401">
      <t>ゲスイドウ</t>
    </rPh>
    <rPh sb="401" eb="404">
      <t>シヨウリョウ</t>
    </rPh>
    <rPh sb="404" eb="405">
      <t>キン</t>
    </rPh>
    <rPh sb="406" eb="409">
      <t>テキセイカ</t>
    </rPh>
    <rPh sb="410" eb="412">
      <t>オスイ</t>
    </rPh>
    <rPh sb="412" eb="414">
      <t>ショリ</t>
    </rPh>
    <rPh sb="414" eb="415">
      <t>ヒ</t>
    </rPh>
    <rPh sb="416" eb="418">
      <t>サクゲン</t>
    </rPh>
    <rPh sb="419" eb="420">
      <t>ハカ</t>
    </rPh>
    <rPh sb="424" eb="426">
      <t>オスイ</t>
    </rPh>
    <rPh sb="426" eb="428">
      <t>ショリ</t>
    </rPh>
    <rPh sb="428" eb="430">
      <t>ゲンカ</t>
    </rPh>
    <rPh sb="463" eb="465">
      <t>テキセツ</t>
    </rPh>
    <rPh sb="466" eb="468">
      <t>スウチ</t>
    </rPh>
    <rPh sb="469" eb="470">
      <t>カンガ</t>
    </rPh>
    <rPh sb="478" eb="480">
      <t>コンゴ</t>
    </rPh>
    <rPh sb="480" eb="482">
      <t>ユウシュウ</t>
    </rPh>
    <rPh sb="482" eb="484">
      <t>スイリョウ</t>
    </rPh>
    <rPh sb="485" eb="487">
      <t>ゾウカ</t>
    </rPh>
    <rPh sb="488" eb="490">
      <t>ミコ</t>
    </rPh>
    <rPh sb="495" eb="497">
      <t>ケイゾク</t>
    </rPh>
    <rPh sb="497" eb="498">
      <t>テキ</t>
    </rPh>
    <rPh sb="499" eb="502">
      <t>スイセンカ</t>
    </rPh>
    <rPh sb="502" eb="503">
      <t>リツ</t>
    </rPh>
    <rPh sb="504" eb="506">
      <t>コウジョウ</t>
    </rPh>
    <rPh sb="507" eb="508">
      <t>ツト</t>
    </rPh>
    <rPh sb="514" eb="516">
      <t>ユウシュウ</t>
    </rPh>
    <rPh sb="516" eb="518">
      <t>スイリョウ</t>
    </rPh>
    <rPh sb="519" eb="521">
      <t>ゾウカ</t>
    </rPh>
    <rPh sb="522" eb="523">
      <t>ハカ</t>
    </rPh>
    <rPh sb="527" eb="530">
      <t>スイセンカ</t>
    </rPh>
    <rPh sb="530" eb="531">
      <t>リツ</t>
    </rPh>
    <rPh sb="550" eb="552">
      <t>イジョウ</t>
    </rPh>
    <rPh sb="553" eb="555">
      <t>スウチ</t>
    </rPh>
    <rPh sb="563" eb="566">
      <t>ミセツゾク</t>
    </rPh>
    <rPh sb="566" eb="568">
      <t>セタイ</t>
    </rPh>
    <rPh sb="570" eb="572">
      <t>コベツ</t>
    </rPh>
    <rPh sb="572" eb="574">
      <t>ホウモン</t>
    </rPh>
    <rPh sb="577" eb="579">
      <t>ケイゾク</t>
    </rPh>
    <rPh sb="579" eb="580">
      <t>テキ</t>
    </rPh>
    <rPh sb="581" eb="583">
      <t>ジッシ</t>
    </rPh>
    <rPh sb="585" eb="588">
      <t>スイセンカ</t>
    </rPh>
    <rPh sb="588" eb="589">
      <t>リツ</t>
    </rPh>
    <rPh sb="590" eb="592">
      <t>コウジョウ</t>
    </rPh>
    <rPh sb="593" eb="594">
      <t>ハカ</t>
    </rPh>
    <phoneticPr fontId="4"/>
  </si>
  <si>
    <t>・管渠改善率については、耐用年数を経過した管渠がないため、管渠の更新は実施しておりません。今後、ストックマネジメント計画を策定し、管渠の維持管理及び更新の計画的施工を図る。</t>
    <rPh sb="1" eb="3">
      <t>カンキョ</t>
    </rPh>
    <rPh sb="3" eb="5">
      <t>カイゼン</t>
    </rPh>
    <rPh sb="5" eb="6">
      <t>リツ</t>
    </rPh>
    <rPh sb="12" eb="14">
      <t>タイヨウ</t>
    </rPh>
    <rPh sb="14" eb="16">
      <t>ネンスウ</t>
    </rPh>
    <rPh sb="17" eb="19">
      <t>ケイカ</t>
    </rPh>
    <rPh sb="21" eb="23">
      <t>カンキョ</t>
    </rPh>
    <rPh sb="29" eb="31">
      <t>カンキョ</t>
    </rPh>
    <rPh sb="32" eb="34">
      <t>コウシン</t>
    </rPh>
    <rPh sb="35" eb="37">
      <t>ジッシ</t>
    </rPh>
    <rPh sb="45" eb="47">
      <t>コンゴ</t>
    </rPh>
    <rPh sb="58" eb="60">
      <t>ケイカク</t>
    </rPh>
    <rPh sb="61" eb="63">
      <t>サクテイ</t>
    </rPh>
    <rPh sb="65" eb="67">
      <t>カンキョ</t>
    </rPh>
    <rPh sb="68" eb="70">
      <t>イジ</t>
    </rPh>
    <rPh sb="70" eb="72">
      <t>カンリ</t>
    </rPh>
    <rPh sb="72" eb="73">
      <t>オヨ</t>
    </rPh>
    <rPh sb="74" eb="76">
      <t>コウシン</t>
    </rPh>
    <rPh sb="77" eb="79">
      <t>ケイカク</t>
    </rPh>
    <rPh sb="79" eb="80">
      <t>テキ</t>
    </rPh>
    <rPh sb="80" eb="82">
      <t>セコウ</t>
    </rPh>
    <rPh sb="83" eb="84">
      <t>ハカ</t>
    </rPh>
    <phoneticPr fontId="4"/>
  </si>
  <si>
    <t>・区画整理事業などにより人口が増加傾向にある当市においては、下水道使用料金が増加することで収益の増加も見込まれるが、今後汚水処理費の増加や管渠の更新費用が発生するため、以下のとおり経営の改善を図る。
・地方公営企業会計法の適用を平成30年度から実施することで経営、資産等を正確に把握することで経営状況の分析及び経営管理の向上を図る。
・持続可能な下水道事業を運営するために、経営戦略計画を策定し、収益（下水道使用料金など）と支出（維持管理費や更新費用など）のバランスを長期的に管理し、必要に応じ下水道使用料金などの見直しを図る。</t>
    <rPh sb="1" eb="3">
      <t>クカク</t>
    </rPh>
    <rPh sb="3" eb="5">
      <t>セイリ</t>
    </rPh>
    <rPh sb="5" eb="7">
      <t>ジギョウ</t>
    </rPh>
    <rPh sb="12" eb="14">
      <t>ジンコウ</t>
    </rPh>
    <rPh sb="15" eb="17">
      <t>ゾウカ</t>
    </rPh>
    <rPh sb="17" eb="19">
      <t>ケイコウ</t>
    </rPh>
    <rPh sb="22" eb="24">
      <t>トウシ</t>
    </rPh>
    <rPh sb="30" eb="33">
      <t>ゲスイドウ</t>
    </rPh>
    <rPh sb="33" eb="36">
      <t>シヨウリョウ</t>
    </rPh>
    <rPh sb="36" eb="37">
      <t>キン</t>
    </rPh>
    <rPh sb="38" eb="40">
      <t>ゾウカ</t>
    </rPh>
    <rPh sb="45" eb="47">
      <t>シュウエキ</t>
    </rPh>
    <rPh sb="48" eb="50">
      <t>ゾウカ</t>
    </rPh>
    <rPh sb="51" eb="53">
      <t>ミコ</t>
    </rPh>
    <rPh sb="58" eb="60">
      <t>コンゴ</t>
    </rPh>
    <rPh sb="60" eb="62">
      <t>オスイ</t>
    </rPh>
    <rPh sb="62" eb="64">
      <t>ショリ</t>
    </rPh>
    <rPh sb="64" eb="65">
      <t>ヒ</t>
    </rPh>
    <rPh sb="66" eb="68">
      <t>ゾウカ</t>
    </rPh>
    <rPh sb="69" eb="71">
      <t>カンキョ</t>
    </rPh>
    <rPh sb="72" eb="74">
      <t>コウシン</t>
    </rPh>
    <rPh sb="74" eb="76">
      <t>ヒヨウ</t>
    </rPh>
    <rPh sb="77" eb="79">
      <t>ハッセイ</t>
    </rPh>
    <rPh sb="84" eb="86">
      <t>イカ</t>
    </rPh>
    <rPh sb="90" eb="92">
      <t>ケイエイ</t>
    </rPh>
    <rPh sb="93" eb="95">
      <t>カイゼン</t>
    </rPh>
    <rPh sb="96" eb="97">
      <t>ハカ</t>
    </rPh>
    <rPh sb="101" eb="103">
      <t>チホウ</t>
    </rPh>
    <rPh sb="103" eb="105">
      <t>コウエイ</t>
    </rPh>
    <rPh sb="105" eb="107">
      <t>キギョウ</t>
    </rPh>
    <rPh sb="107" eb="109">
      <t>カイケイ</t>
    </rPh>
    <rPh sb="109" eb="110">
      <t>ホウ</t>
    </rPh>
    <rPh sb="111" eb="113">
      <t>テキヨウ</t>
    </rPh>
    <rPh sb="114" eb="116">
      <t>ヘイセイ</t>
    </rPh>
    <rPh sb="118" eb="120">
      <t>ネンド</t>
    </rPh>
    <rPh sb="122" eb="124">
      <t>ジッシ</t>
    </rPh>
    <rPh sb="129" eb="131">
      <t>ケイエイ</t>
    </rPh>
    <rPh sb="132" eb="134">
      <t>シサン</t>
    </rPh>
    <rPh sb="134" eb="135">
      <t>トウ</t>
    </rPh>
    <rPh sb="136" eb="138">
      <t>セイカク</t>
    </rPh>
    <rPh sb="139" eb="141">
      <t>ハアク</t>
    </rPh>
    <rPh sb="146" eb="148">
      <t>ケイエイ</t>
    </rPh>
    <rPh sb="148" eb="150">
      <t>ジョウキョウ</t>
    </rPh>
    <rPh sb="151" eb="153">
      <t>ブンセキ</t>
    </rPh>
    <rPh sb="153" eb="154">
      <t>オヨ</t>
    </rPh>
    <rPh sb="155" eb="157">
      <t>ケイエイ</t>
    </rPh>
    <rPh sb="157" eb="159">
      <t>カンリ</t>
    </rPh>
    <rPh sb="160" eb="162">
      <t>コウジョウ</t>
    </rPh>
    <rPh sb="163" eb="164">
      <t>ハカ</t>
    </rPh>
    <rPh sb="168" eb="170">
      <t>ジゾク</t>
    </rPh>
    <rPh sb="170" eb="172">
      <t>カノウ</t>
    </rPh>
    <rPh sb="173" eb="176">
      <t>ゲスイドウ</t>
    </rPh>
    <rPh sb="176" eb="178">
      <t>ジギョウ</t>
    </rPh>
    <rPh sb="179" eb="181">
      <t>ウンエイ</t>
    </rPh>
    <rPh sb="187" eb="189">
      <t>ケイエイ</t>
    </rPh>
    <rPh sb="189" eb="191">
      <t>センリャク</t>
    </rPh>
    <rPh sb="191" eb="193">
      <t>ケイカク</t>
    </rPh>
    <rPh sb="194" eb="196">
      <t>サクテイ</t>
    </rPh>
    <rPh sb="198" eb="200">
      <t>シュウエキ</t>
    </rPh>
    <rPh sb="201" eb="204">
      <t>ゲスイドウ</t>
    </rPh>
    <rPh sb="204" eb="207">
      <t>シヨウリョウ</t>
    </rPh>
    <rPh sb="207" eb="208">
      <t>キン</t>
    </rPh>
    <rPh sb="212" eb="214">
      <t>シシュツ</t>
    </rPh>
    <rPh sb="215" eb="217">
      <t>イジ</t>
    </rPh>
    <rPh sb="217" eb="219">
      <t>カンリ</t>
    </rPh>
    <rPh sb="219" eb="220">
      <t>ヒ</t>
    </rPh>
    <rPh sb="221" eb="223">
      <t>コウシン</t>
    </rPh>
    <rPh sb="223" eb="225">
      <t>ヒヨウ</t>
    </rPh>
    <rPh sb="234" eb="236">
      <t>チョウキ</t>
    </rPh>
    <rPh sb="236" eb="237">
      <t>テキ</t>
    </rPh>
    <rPh sb="238" eb="240">
      <t>カンリ</t>
    </rPh>
    <rPh sb="242" eb="244">
      <t>ヒツヨウ</t>
    </rPh>
    <rPh sb="245" eb="246">
      <t>オウ</t>
    </rPh>
    <rPh sb="247" eb="250">
      <t>ゲスイドウ</t>
    </rPh>
    <rPh sb="250" eb="253">
      <t>シヨウリョウ</t>
    </rPh>
    <rPh sb="253" eb="254">
      <t>キン</t>
    </rPh>
    <rPh sb="257" eb="259">
      <t>ミナオ</t>
    </rPh>
    <rPh sb="261" eb="26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</si>
</sst>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654656"/>
        <c:axId val="4618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17654656"/>
        <c:axId val="46182400"/>
      </c:lineChart>
      <c:dateAx>
        <c:axId val="117654656"/>
        <c:scaling>
          <c:orientation val="minMax"/>
        </c:scaling>
        <c:delete val="1"/>
        <c:axPos val="b"/>
        <c:numFmt formatCode="ge" sourceLinked="1"/>
        <c:majorTickMark val="none"/>
        <c:minorTickMark val="none"/>
        <c:tickLblPos val="none"/>
        <c:crossAx val="46182400"/>
        <c:crosses val="autoZero"/>
        <c:auto val="1"/>
        <c:lblOffset val="100"/>
        <c:baseTimeUnit val="years"/>
      </c:dateAx>
      <c:valAx>
        <c:axId val="461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546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309952"/>
        <c:axId val="493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9309952"/>
        <c:axId val="49316224"/>
      </c:lineChart>
      <c:dateAx>
        <c:axId val="49309952"/>
        <c:scaling>
          <c:orientation val="minMax"/>
        </c:scaling>
        <c:delete val="1"/>
        <c:axPos val="b"/>
        <c:numFmt formatCode="ge" sourceLinked="1"/>
        <c:majorTickMark val="none"/>
        <c:minorTickMark val="none"/>
        <c:tickLblPos val="none"/>
        <c:crossAx val="49316224"/>
        <c:crosses val="autoZero"/>
        <c:auto val="1"/>
        <c:lblOffset val="100"/>
        <c:baseTimeUnit val="years"/>
      </c:dateAx>
      <c:valAx>
        <c:axId val="493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97.5</c:v>
                </c:pt>
                <c:pt idx="1">
                  <c:v>97.87</c:v>
                </c:pt>
                <c:pt idx="2">
                  <c:v>98.48</c:v>
                </c:pt>
                <c:pt idx="3">
                  <c:v>94.72</c:v>
                </c:pt>
                <c:pt idx="4">
                  <c:v>95.2</c:v>
                </c:pt>
              </c:numCache>
            </c:numRef>
          </c:val>
        </c:ser>
        <c:dLbls>
          <c:showLegendKey val="0"/>
          <c:showVal val="0"/>
          <c:showCatName val="0"/>
          <c:showSerName val="0"/>
          <c:showPercent val="0"/>
          <c:showBubbleSize val="0"/>
        </c:dLbls>
        <c:gapWidth val="150"/>
        <c:axId val="49497984"/>
        <c:axId val="495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91.82</c:v>
                </c:pt>
                <c:pt idx="1">
                  <c:v>91.48</c:v>
                </c:pt>
                <c:pt idx="2">
                  <c:v>91.15</c:v>
                </c:pt>
                <c:pt idx="3">
                  <c:v>90.76</c:v>
                </c:pt>
                <c:pt idx="4">
                  <c:v>91.47</c:v>
                </c:pt>
              </c:numCache>
            </c:numRef>
          </c:val>
          <c:smooth val="0"/>
        </c:ser>
        <c:dLbls>
          <c:showLegendKey val="0"/>
          <c:showVal val="0"/>
          <c:showCatName val="0"/>
          <c:showSerName val="0"/>
          <c:showPercent val="0"/>
          <c:showBubbleSize val="0"/>
        </c:dLbls>
        <c:marker val="1"/>
        <c:smooth val="0"/>
        <c:axId val="49497984"/>
        <c:axId val="49512448"/>
      </c:lineChart>
      <c:dateAx>
        <c:axId val="49497984"/>
        <c:scaling>
          <c:orientation val="minMax"/>
        </c:scaling>
        <c:delete val="1"/>
        <c:axPos val="b"/>
        <c:numFmt formatCode="ge" sourceLinked="1"/>
        <c:majorTickMark val="none"/>
        <c:minorTickMark val="none"/>
        <c:tickLblPos val="none"/>
        <c:crossAx val="49512448"/>
        <c:crosses val="autoZero"/>
        <c:auto val="1"/>
        <c:lblOffset val="100"/>
        <c:baseTimeUnit val="years"/>
      </c:dateAx>
      <c:valAx>
        <c:axId val="495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82.74</c:v>
                </c:pt>
                <c:pt idx="1">
                  <c:v>90.57</c:v>
                </c:pt>
                <c:pt idx="2">
                  <c:v>89.67</c:v>
                </c:pt>
                <c:pt idx="3">
                  <c:v>89.32</c:v>
                </c:pt>
                <c:pt idx="4">
                  <c:v>89.52</c:v>
                </c:pt>
              </c:numCache>
            </c:numRef>
          </c:val>
        </c:ser>
        <c:dLbls>
          <c:showLegendKey val="0"/>
          <c:showVal val="0"/>
          <c:showCatName val="0"/>
          <c:showSerName val="0"/>
          <c:showPercent val="0"/>
          <c:showBubbleSize val="0"/>
        </c:dLbls>
        <c:gapWidth val="150"/>
        <c:axId val="46073344"/>
        <c:axId val="460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073344"/>
        <c:axId val="46075264"/>
      </c:lineChart>
      <c:dateAx>
        <c:axId val="46073344"/>
        <c:scaling>
          <c:orientation val="minMax"/>
        </c:scaling>
        <c:delete val="1"/>
        <c:axPos val="b"/>
        <c:numFmt formatCode="ge" sourceLinked="1"/>
        <c:majorTickMark val="none"/>
        <c:minorTickMark val="none"/>
        <c:tickLblPos val="none"/>
        <c:crossAx val="46075264"/>
        <c:crosses val="autoZero"/>
        <c:auto val="1"/>
        <c:lblOffset val="100"/>
        <c:baseTimeUnit val="years"/>
      </c:dateAx>
      <c:valAx>
        <c:axId val="460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118016"/>
        <c:axId val="461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118016"/>
        <c:axId val="46119936"/>
      </c:lineChart>
      <c:dateAx>
        <c:axId val="46118016"/>
        <c:scaling>
          <c:orientation val="minMax"/>
        </c:scaling>
        <c:delete val="1"/>
        <c:axPos val="b"/>
        <c:numFmt formatCode="ge" sourceLinked="1"/>
        <c:majorTickMark val="none"/>
        <c:minorTickMark val="none"/>
        <c:tickLblPos val="none"/>
        <c:crossAx val="46119936"/>
        <c:crosses val="autoZero"/>
        <c:auto val="1"/>
        <c:lblOffset val="100"/>
        <c:baseTimeUnit val="years"/>
      </c:dateAx>
      <c:valAx>
        <c:axId val="461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103616"/>
        <c:axId val="491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103616"/>
        <c:axId val="49105536"/>
      </c:lineChart>
      <c:dateAx>
        <c:axId val="49103616"/>
        <c:scaling>
          <c:orientation val="minMax"/>
        </c:scaling>
        <c:delete val="1"/>
        <c:axPos val="b"/>
        <c:numFmt formatCode="ge" sourceLinked="1"/>
        <c:majorTickMark val="none"/>
        <c:minorTickMark val="none"/>
        <c:tickLblPos val="none"/>
        <c:crossAx val="49105536"/>
        <c:crosses val="autoZero"/>
        <c:auto val="1"/>
        <c:lblOffset val="100"/>
        <c:baseTimeUnit val="years"/>
      </c:dateAx>
      <c:valAx>
        <c:axId val="491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140096"/>
        <c:axId val="4914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140096"/>
        <c:axId val="49142784"/>
      </c:lineChart>
      <c:dateAx>
        <c:axId val="49140096"/>
        <c:scaling>
          <c:orientation val="minMax"/>
        </c:scaling>
        <c:delete val="1"/>
        <c:axPos val="b"/>
        <c:numFmt formatCode="ge" sourceLinked="1"/>
        <c:majorTickMark val="none"/>
        <c:minorTickMark val="none"/>
        <c:tickLblPos val="none"/>
        <c:crossAx val="49142784"/>
        <c:crosses val="autoZero"/>
        <c:auto val="1"/>
        <c:lblOffset val="100"/>
        <c:baseTimeUnit val="years"/>
      </c:dateAx>
      <c:valAx>
        <c:axId val="4914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788800"/>
        <c:axId val="477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788800"/>
        <c:axId val="47790720"/>
      </c:lineChart>
      <c:dateAx>
        <c:axId val="47788800"/>
        <c:scaling>
          <c:orientation val="minMax"/>
        </c:scaling>
        <c:delete val="1"/>
        <c:axPos val="b"/>
        <c:numFmt formatCode="ge" sourceLinked="1"/>
        <c:majorTickMark val="none"/>
        <c:minorTickMark val="none"/>
        <c:tickLblPos val="none"/>
        <c:crossAx val="47790720"/>
        <c:crosses val="autoZero"/>
        <c:auto val="1"/>
        <c:lblOffset val="100"/>
        <c:baseTimeUnit val="years"/>
      </c:dateAx>
      <c:valAx>
        <c:axId val="477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1186.6099999999999</c:v>
                </c:pt>
                <c:pt idx="1">
                  <c:v>1134.42</c:v>
                </c:pt>
                <c:pt idx="2">
                  <c:v>1063.19</c:v>
                </c:pt>
                <c:pt idx="3">
                  <c:v>1002.42</c:v>
                </c:pt>
                <c:pt idx="4">
                  <c:v>722.95</c:v>
                </c:pt>
              </c:numCache>
            </c:numRef>
          </c:val>
        </c:ser>
        <c:dLbls>
          <c:showLegendKey val="0"/>
          <c:showVal val="0"/>
          <c:showCatName val="0"/>
          <c:showSerName val="0"/>
          <c:showPercent val="0"/>
          <c:showBubbleSize val="0"/>
        </c:dLbls>
        <c:gapWidth val="150"/>
        <c:axId val="49222016"/>
        <c:axId val="492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1259.6400000000001</c:v>
                </c:pt>
                <c:pt idx="1">
                  <c:v>1448.48</c:v>
                </c:pt>
                <c:pt idx="2">
                  <c:v>1280.76</c:v>
                </c:pt>
                <c:pt idx="3">
                  <c:v>1252.27</c:v>
                </c:pt>
                <c:pt idx="4">
                  <c:v>1186.53</c:v>
                </c:pt>
              </c:numCache>
            </c:numRef>
          </c:val>
          <c:smooth val="0"/>
        </c:ser>
        <c:dLbls>
          <c:showLegendKey val="0"/>
          <c:showVal val="0"/>
          <c:showCatName val="0"/>
          <c:showSerName val="0"/>
          <c:showPercent val="0"/>
          <c:showBubbleSize val="0"/>
        </c:dLbls>
        <c:marker val="1"/>
        <c:smooth val="0"/>
        <c:axId val="49222016"/>
        <c:axId val="49223936"/>
      </c:lineChart>
      <c:dateAx>
        <c:axId val="49222016"/>
        <c:scaling>
          <c:orientation val="minMax"/>
        </c:scaling>
        <c:delete val="1"/>
        <c:axPos val="b"/>
        <c:numFmt formatCode="ge" sourceLinked="1"/>
        <c:majorTickMark val="none"/>
        <c:minorTickMark val="none"/>
        <c:tickLblPos val="none"/>
        <c:crossAx val="49223936"/>
        <c:crosses val="autoZero"/>
        <c:auto val="1"/>
        <c:lblOffset val="100"/>
        <c:baseTimeUnit val="years"/>
      </c:dateAx>
      <c:valAx>
        <c:axId val="492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92.83</c:v>
                </c:pt>
                <c:pt idx="1">
                  <c:v>96.13</c:v>
                </c:pt>
                <c:pt idx="2">
                  <c:v>93.27</c:v>
                </c:pt>
                <c:pt idx="3">
                  <c:v>93.95</c:v>
                </c:pt>
                <c:pt idx="4">
                  <c:v>94.82</c:v>
                </c:pt>
              </c:numCache>
            </c:numRef>
          </c:val>
        </c:ser>
        <c:dLbls>
          <c:showLegendKey val="0"/>
          <c:showVal val="0"/>
          <c:showCatName val="0"/>
          <c:showSerName val="0"/>
          <c:showPercent val="0"/>
          <c:showBubbleSize val="0"/>
        </c:dLbls>
        <c:gapWidth val="150"/>
        <c:axId val="49246208"/>
        <c:axId val="492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77.44</c:v>
                </c:pt>
                <c:pt idx="1">
                  <c:v>71.34</c:v>
                </c:pt>
                <c:pt idx="2">
                  <c:v>76.97</c:v>
                </c:pt>
                <c:pt idx="3">
                  <c:v>79.45</c:v>
                </c:pt>
                <c:pt idx="4">
                  <c:v>86.66</c:v>
                </c:pt>
              </c:numCache>
            </c:numRef>
          </c:val>
          <c:smooth val="0"/>
        </c:ser>
        <c:dLbls>
          <c:showLegendKey val="0"/>
          <c:showVal val="0"/>
          <c:showCatName val="0"/>
          <c:showSerName val="0"/>
          <c:showPercent val="0"/>
          <c:showBubbleSize val="0"/>
        </c:dLbls>
        <c:marker val="1"/>
        <c:smooth val="0"/>
        <c:axId val="49246208"/>
        <c:axId val="49248128"/>
      </c:lineChart>
      <c:dateAx>
        <c:axId val="49246208"/>
        <c:scaling>
          <c:orientation val="minMax"/>
        </c:scaling>
        <c:delete val="1"/>
        <c:axPos val="b"/>
        <c:numFmt formatCode="ge" sourceLinked="1"/>
        <c:majorTickMark val="none"/>
        <c:minorTickMark val="none"/>
        <c:tickLblPos val="none"/>
        <c:crossAx val="49248128"/>
        <c:crosses val="autoZero"/>
        <c:auto val="1"/>
        <c:lblOffset val="100"/>
        <c:baseTimeUnit val="years"/>
      </c:dateAx>
      <c:valAx>
        <c:axId val="492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118.76</c:v>
                </c:pt>
                <c:pt idx="1">
                  <c:v>114.48</c:v>
                </c:pt>
                <c:pt idx="2">
                  <c:v>117.75</c:v>
                </c:pt>
                <c:pt idx="3">
                  <c:v>116.12</c:v>
                </c:pt>
                <c:pt idx="4">
                  <c:v>118.42</c:v>
                </c:pt>
              </c:numCache>
            </c:numRef>
          </c:val>
        </c:ser>
        <c:dLbls>
          <c:showLegendKey val="0"/>
          <c:showVal val="0"/>
          <c:showCatName val="0"/>
          <c:showSerName val="0"/>
          <c:showPercent val="0"/>
          <c:showBubbleSize val="0"/>
        </c:dLbls>
        <c:gapWidth val="150"/>
        <c:axId val="49270144"/>
        <c:axId val="492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154.94</c:v>
                </c:pt>
                <c:pt idx="1">
                  <c:v>164.22</c:v>
                </c:pt>
                <c:pt idx="2">
                  <c:v>159</c:v>
                </c:pt>
                <c:pt idx="3">
                  <c:v>162.63</c:v>
                </c:pt>
                <c:pt idx="4">
                  <c:v>151.65</c:v>
                </c:pt>
              </c:numCache>
            </c:numRef>
          </c:val>
          <c:smooth val="0"/>
        </c:ser>
        <c:dLbls>
          <c:showLegendKey val="0"/>
          <c:showVal val="0"/>
          <c:showCatName val="0"/>
          <c:showSerName val="0"/>
          <c:showPercent val="0"/>
          <c:showBubbleSize val="0"/>
        </c:dLbls>
        <c:marker val="1"/>
        <c:smooth val="0"/>
        <c:axId val="49270144"/>
        <c:axId val="49288704"/>
      </c:lineChart>
      <c:dateAx>
        <c:axId val="49270144"/>
        <c:scaling>
          <c:orientation val="minMax"/>
        </c:scaling>
        <c:delete val="1"/>
        <c:axPos val="b"/>
        <c:numFmt formatCode="ge" sourceLinked="1"/>
        <c:majorTickMark val="none"/>
        <c:minorTickMark val="none"/>
        <c:tickLblPos val="none"/>
        <c:crossAx val="49288704"/>
        <c:crosses val="autoZero"/>
        <c:auto val="1"/>
        <c:lblOffset val="100"/>
        <c:baseTimeUnit val="years"/>
      </c:dateAx>
      <c:valAx>
        <c:axId val="492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85" sqref="BL8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吉川市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Bb2</v>
      </c>
      <c r="X8" s="70"/>
      <c r="Y8" s="70"/>
      <c r="Z8" s="70"/>
      <c r="AA8" s="70"/>
      <c r="AB8" s="70"/>
      <c r="AC8" s="70"/>
      <c r="AD8" s="3"/>
      <c r="AE8" s="3"/>
      <c r="AF8" s="3"/>
      <c r="AG8" s="3"/>
      <c r="AH8" s="3"/>
      <c r="AI8" s="3"/>
      <c r="AJ8" s="3"/>
      <c r="AK8" s="3"/>
      <c r="AL8" s="64">
        <f>データ!R6</f>
        <v>69871</v>
      </c>
      <c r="AM8" s="64"/>
      <c r="AN8" s="64"/>
      <c r="AO8" s="64"/>
      <c r="AP8" s="64"/>
      <c r="AQ8" s="64"/>
      <c r="AR8" s="64"/>
      <c r="AS8" s="64"/>
      <c r="AT8" s="63">
        <f>データ!S6</f>
        <v>31.66</v>
      </c>
      <c r="AU8" s="63"/>
      <c r="AV8" s="63"/>
      <c r="AW8" s="63"/>
      <c r="AX8" s="63"/>
      <c r="AY8" s="63"/>
      <c r="AZ8" s="63"/>
      <c r="BA8" s="63"/>
      <c r="BB8" s="63">
        <f>データ!T6</f>
        <v>2206.92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81.53</v>
      </c>
      <c r="Q10" s="63"/>
      <c r="R10" s="63"/>
      <c r="S10" s="63"/>
      <c r="T10" s="63"/>
      <c r="U10" s="63"/>
      <c r="V10" s="63"/>
      <c r="W10" s="63">
        <f>データ!P6</f>
        <v>95.19</v>
      </c>
      <c r="X10" s="63"/>
      <c r="Y10" s="63"/>
      <c r="Z10" s="63"/>
      <c r="AA10" s="63"/>
      <c r="AB10" s="63"/>
      <c r="AC10" s="63"/>
      <c r="AD10" s="64">
        <f>データ!Q6</f>
        <v>1836</v>
      </c>
      <c r="AE10" s="64"/>
      <c r="AF10" s="64"/>
      <c r="AG10" s="64"/>
      <c r="AH10" s="64"/>
      <c r="AI10" s="64"/>
      <c r="AJ10" s="64"/>
      <c r="AK10" s="2"/>
      <c r="AL10" s="64">
        <f>データ!U6</f>
        <v>57375</v>
      </c>
      <c r="AM10" s="64"/>
      <c r="AN10" s="64"/>
      <c r="AO10" s="64"/>
      <c r="AP10" s="64"/>
      <c r="AQ10" s="64"/>
      <c r="AR10" s="64"/>
      <c r="AS10" s="64"/>
      <c r="AT10" s="63">
        <f>データ!V6</f>
        <v>6.58</v>
      </c>
      <c r="AU10" s="63"/>
      <c r="AV10" s="63"/>
      <c r="AW10" s="63"/>
      <c r="AX10" s="63"/>
      <c r="AY10" s="63"/>
      <c r="AZ10" s="63"/>
      <c r="BA10" s="63"/>
      <c r="BB10" s="63">
        <f>データ!W6</f>
        <v>8719.6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112437</v>
      </c>
      <c r="D6" s="31">
        <f t="shared" si="3"/>
        <v>47</v>
      </c>
      <c r="E6" s="31">
        <f t="shared" si="3"/>
        <v>17</v>
      </c>
      <c r="F6" s="31">
        <f t="shared" si="3"/>
        <v>1</v>
      </c>
      <c r="G6" s="31">
        <f t="shared" si="3"/>
        <v>0</v>
      </c>
      <c r="H6" s="31" t="str">
        <f t="shared" si="3"/>
        <v>埼玉県　吉川市</v>
      </c>
      <c r="I6" s="31" t="str">
        <f t="shared" si="3"/>
        <v>法非適用</v>
      </c>
      <c r="J6" s="31" t="str">
        <f t="shared" si="3"/>
        <v>下水道事業</v>
      </c>
      <c r="K6" s="31" t="str">
        <f t="shared" si="3"/>
        <v>公共下水道</v>
      </c>
      <c r="L6" s="31" t="str">
        <f t="shared" si="3"/>
        <v>Bb2</v>
      </c>
      <c r="M6" s="32" t="str">
        <f t="shared" si="3"/>
        <v>-</v>
      </c>
      <c r="N6" s="32" t="str">
        <f t="shared" si="3"/>
        <v>該当数値なし</v>
      </c>
      <c r="O6" s="32">
        <f t="shared" si="3"/>
        <v>81.53</v>
      </c>
      <c r="P6" s="32">
        <f t="shared" si="3"/>
        <v>95.19</v>
      </c>
      <c r="Q6" s="32">
        <f t="shared" si="3"/>
        <v>1836</v>
      </c>
      <c r="R6" s="32">
        <f t="shared" si="3"/>
        <v>69871</v>
      </c>
      <c r="S6" s="32">
        <f t="shared" si="3"/>
        <v>31.66</v>
      </c>
      <c r="T6" s="32">
        <f t="shared" si="3"/>
        <v>2206.92</v>
      </c>
      <c r="U6" s="32">
        <f t="shared" si="3"/>
        <v>57375</v>
      </c>
      <c r="V6" s="32">
        <f t="shared" si="3"/>
        <v>6.58</v>
      </c>
      <c r="W6" s="32">
        <f t="shared" si="3"/>
        <v>8719.6</v>
      </c>
      <c r="X6" s="33">
        <f>IF(X7="",NA(),X7)</f>
        <v>82.74</v>
      </c>
      <c r="Y6" s="33">
        <f t="shared" ref="Y6:AG6" si="4">IF(Y7="",NA(),Y7)</f>
        <v>90.57</v>
      </c>
      <c r="Z6" s="33">
        <f t="shared" si="4"/>
        <v>89.67</v>
      </c>
      <c r="AA6" s="33">
        <f t="shared" si="4"/>
        <v>89.32</v>
      </c>
      <c r="AB6" s="33">
        <f t="shared" si="4"/>
        <v>89.52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1186.6099999999999</v>
      </c>
      <c r="BF6" s="33">
        <f t="shared" ref="BF6:BN6" si="7">IF(BF7="",NA(),BF7)</f>
        <v>1134.42</v>
      </c>
      <c r="BG6" s="33">
        <f t="shared" si="7"/>
        <v>1063.19</v>
      </c>
      <c r="BH6" s="33">
        <f t="shared" si="7"/>
        <v>1002.42</v>
      </c>
      <c r="BI6" s="33">
        <f t="shared" si="7"/>
        <v>722.95</v>
      </c>
      <c r="BJ6" s="33">
        <f t="shared" si="7"/>
        <v>1259.6400000000001</v>
      </c>
      <c r="BK6" s="33">
        <f t="shared" si="7"/>
        <v>1448.48</v>
      </c>
      <c r="BL6" s="33">
        <f t="shared" si="7"/>
        <v>1280.76</v>
      </c>
      <c r="BM6" s="33">
        <f t="shared" si="7"/>
        <v>1252.27</v>
      </c>
      <c r="BN6" s="33">
        <f t="shared" si="7"/>
        <v>1186.53</v>
      </c>
      <c r="BO6" s="32" t="str">
        <f>IF(BO7="","",IF(BO7="-","【-】","【"&amp;SUBSTITUTE(TEXT(BO7,"#,##0.00"),"-","△")&amp;"】"))</f>
        <v>【776.35】</v>
      </c>
      <c r="BP6" s="33">
        <f>IF(BP7="",NA(),BP7)</f>
        <v>92.83</v>
      </c>
      <c r="BQ6" s="33">
        <f t="shared" ref="BQ6:BY6" si="8">IF(BQ7="",NA(),BQ7)</f>
        <v>96.13</v>
      </c>
      <c r="BR6" s="33">
        <f t="shared" si="8"/>
        <v>93.27</v>
      </c>
      <c r="BS6" s="33">
        <f t="shared" si="8"/>
        <v>93.95</v>
      </c>
      <c r="BT6" s="33">
        <f t="shared" si="8"/>
        <v>94.82</v>
      </c>
      <c r="BU6" s="33">
        <f t="shared" si="8"/>
        <v>77.44</v>
      </c>
      <c r="BV6" s="33">
        <f t="shared" si="8"/>
        <v>71.34</v>
      </c>
      <c r="BW6" s="33">
        <f t="shared" si="8"/>
        <v>76.97</v>
      </c>
      <c r="BX6" s="33">
        <f t="shared" si="8"/>
        <v>79.45</v>
      </c>
      <c r="BY6" s="33">
        <f t="shared" si="8"/>
        <v>86.66</v>
      </c>
      <c r="BZ6" s="32" t="str">
        <f>IF(BZ7="","",IF(BZ7="-","【-】","【"&amp;SUBSTITUTE(TEXT(BZ7,"#,##0.00"),"-","△")&amp;"】"))</f>
        <v>【96.57】</v>
      </c>
      <c r="CA6" s="33">
        <f>IF(CA7="",NA(),CA7)</f>
        <v>118.76</v>
      </c>
      <c r="CB6" s="33">
        <f t="shared" ref="CB6:CJ6" si="9">IF(CB7="",NA(),CB7)</f>
        <v>114.48</v>
      </c>
      <c r="CC6" s="33">
        <f t="shared" si="9"/>
        <v>117.75</v>
      </c>
      <c r="CD6" s="33">
        <f t="shared" si="9"/>
        <v>116.12</v>
      </c>
      <c r="CE6" s="33">
        <f t="shared" si="9"/>
        <v>118.42</v>
      </c>
      <c r="CF6" s="33">
        <f t="shared" si="9"/>
        <v>154.94</v>
      </c>
      <c r="CG6" s="33">
        <f t="shared" si="9"/>
        <v>164.22</v>
      </c>
      <c r="CH6" s="33">
        <f t="shared" si="9"/>
        <v>159</v>
      </c>
      <c r="CI6" s="33">
        <f t="shared" si="9"/>
        <v>162.63</v>
      </c>
      <c r="CJ6" s="33">
        <f t="shared" si="9"/>
        <v>151.65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t="str">
        <f t="shared" si="10"/>
        <v>-</v>
      </c>
      <c r="CV6" s="32" t="str">
        <f>IF(CV7="","",IF(CV7="-","【-】","【"&amp;SUBSTITUTE(TEXT(CV7,"#,##0.00"),"-","△")&amp;"】"))</f>
        <v>【60.35】</v>
      </c>
      <c r="CW6" s="33">
        <f>IF(CW7="",NA(),CW7)</f>
        <v>97.5</v>
      </c>
      <c r="CX6" s="33">
        <f t="shared" ref="CX6:DF6" si="11">IF(CX7="",NA(),CX7)</f>
        <v>97.87</v>
      </c>
      <c r="CY6" s="33">
        <f t="shared" si="11"/>
        <v>98.48</v>
      </c>
      <c r="CZ6" s="33">
        <f t="shared" si="11"/>
        <v>94.72</v>
      </c>
      <c r="DA6" s="33">
        <f t="shared" si="11"/>
        <v>95.2</v>
      </c>
      <c r="DB6" s="33">
        <f t="shared" si="11"/>
        <v>91.82</v>
      </c>
      <c r="DC6" s="33">
        <f t="shared" si="11"/>
        <v>91.48</v>
      </c>
      <c r="DD6" s="33">
        <f t="shared" si="11"/>
        <v>91.15</v>
      </c>
      <c r="DE6" s="33">
        <f t="shared" si="11"/>
        <v>90.76</v>
      </c>
      <c r="DF6" s="33">
        <f t="shared" si="11"/>
        <v>91.47</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2">
        <f t="shared" si="14"/>
        <v>0</v>
      </c>
      <c r="EL6" s="32">
        <f t="shared" si="14"/>
        <v>0</v>
      </c>
      <c r="EM6" s="32">
        <f t="shared" si="14"/>
        <v>0</v>
      </c>
      <c r="EN6" s="32" t="str">
        <f>IF(EN7="","",IF(EN7="-","【-】","【"&amp;SUBSTITUTE(TEXT(EN7,"#,##0.00"),"-","△")&amp;"】"))</f>
        <v>【0.17】</v>
      </c>
    </row>
    <row r="7" spans="1:144" s="34" customFormat="1">
      <c r="A7" s="26"/>
      <c r="B7" s="35">
        <v>2014</v>
      </c>
      <c r="C7" s="35">
        <v>112437</v>
      </c>
      <c r="D7" s="35">
        <v>47</v>
      </c>
      <c r="E7" s="35">
        <v>17</v>
      </c>
      <c r="F7" s="35">
        <v>1</v>
      </c>
      <c r="G7" s="35">
        <v>0</v>
      </c>
      <c r="H7" s="35" t="s">
        <v>96</v>
      </c>
      <c r="I7" s="35" t="s">
        <v>97</v>
      </c>
      <c r="J7" s="35" t="s">
        <v>98</v>
      </c>
      <c r="K7" s="35" t="s">
        <v>99</v>
      </c>
      <c r="L7" s="35" t="s">
        <v>100</v>
      </c>
      <c r="M7" s="36" t="s">
        <v>101</v>
      </c>
      <c r="N7" s="36" t="s">
        <v>102</v>
      </c>
      <c r="O7" s="36">
        <v>81.53</v>
      </c>
      <c r="P7" s="36">
        <v>95.19</v>
      </c>
      <c r="Q7" s="36">
        <v>1836</v>
      </c>
      <c r="R7" s="36">
        <v>69871</v>
      </c>
      <c r="S7" s="36">
        <v>31.66</v>
      </c>
      <c r="T7" s="36">
        <v>2206.92</v>
      </c>
      <c r="U7" s="36">
        <v>57375</v>
      </c>
      <c r="V7" s="36">
        <v>6.58</v>
      </c>
      <c r="W7" s="36">
        <v>8719.6</v>
      </c>
      <c r="X7" s="36">
        <v>82.74</v>
      </c>
      <c r="Y7" s="36">
        <v>90.57</v>
      </c>
      <c r="Z7" s="36">
        <v>89.67</v>
      </c>
      <c r="AA7" s="36">
        <v>89.32</v>
      </c>
      <c r="AB7" s="36">
        <v>89.52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1186.6099999999999</v>
      </c>
      <c r="BF7" s="36">
        <v>1134.42</v>
      </c>
      <c r="BG7" s="36">
        <v>1063.19</v>
      </c>
      <c r="BH7" s="36">
        <v>1002.42</v>
      </c>
      <c r="BI7" s="36">
        <v>722.95</v>
      </c>
      <c r="BJ7" s="36">
        <v>1259.6400000000001</v>
      </c>
      <c r="BK7" s="36">
        <v>1448.48</v>
      </c>
      <c r="BL7" s="36">
        <v>1280.76</v>
      </c>
      <c r="BM7" s="36">
        <v>1252.27</v>
      </c>
      <c r="BN7" s="36">
        <v>1186.53</v>
      </c>
      <c r="BO7" s="36">
        <v>776.35</v>
      </c>
      <c r="BP7" s="36">
        <v>92.83</v>
      </c>
      <c r="BQ7" s="36">
        <v>96.13</v>
      </c>
      <c r="BR7" s="36">
        <v>93.27</v>
      </c>
      <c r="BS7" s="36">
        <v>93.95</v>
      </c>
      <c r="BT7" s="36">
        <v>94.82</v>
      </c>
      <c r="BU7" s="36">
        <v>77.44</v>
      </c>
      <c r="BV7" s="36">
        <v>71.34</v>
      </c>
      <c r="BW7" s="36">
        <v>76.97</v>
      </c>
      <c r="BX7" s="36">
        <v>79.45</v>
      </c>
      <c r="BY7" s="36">
        <v>86.66</v>
      </c>
      <c r="BZ7" s="36">
        <v>96.57</v>
      </c>
      <c r="CA7" s="36">
        <v>118.76</v>
      </c>
      <c r="CB7" s="36">
        <v>114.48</v>
      </c>
      <c r="CC7" s="36">
        <v>117.75</v>
      </c>
      <c r="CD7" s="36">
        <v>116.12</v>
      </c>
      <c r="CE7" s="36">
        <v>118.42</v>
      </c>
      <c r="CF7" s="36">
        <v>154.94</v>
      </c>
      <c r="CG7" s="36">
        <v>164.22</v>
      </c>
      <c r="CH7" s="36">
        <v>159</v>
      </c>
      <c r="CI7" s="36">
        <v>162.63</v>
      </c>
      <c r="CJ7" s="36">
        <v>151.65</v>
      </c>
      <c r="CK7" s="36">
        <v>142.28</v>
      </c>
      <c r="CL7" s="36" t="s">
        <v>101</v>
      </c>
      <c r="CM7" s="36" t="s">
        <v>101</v>
      </c>
      <c r="CN7" s="36" t="s">
        <v>101</v>
      </c>
      <c r="CO7" s="36" t="s">
        <v>101</v>
      </c>
      <c r="CP7" s="36" t="s">
        <v>101</v>
      </c>
      <c r="CQ7" s="36" t="s">
        <v>101</v>
      </c>
      <c r="CR7" s="36" t="s">
        <v>101</v>
      </c>
      <c r="CS7" s="36" t="s">
        <v>101</v>
      </c>
      <c r="CT7" s="36" t="s">
        <v>101</v>
      </c>
      <c r="CU7" s="36" t="s">
        <v>101</v>
      </c>
      <c r="CV7" s="36">
        <v>60.35</v>
      </c>
      <c r="CW7" s="36">
        <v>97.5</v>
      </c>
      <c r="CX7" s="36">
        <v>97.87</v>
      </c>
      <c r="CY7" s="36">
        <v>98.48</v>
      </c>
      <c r="CZ7" s="36">
        <v>94.72</v>
      </c>
      <c r="DA7" s="36">
        <v>95.2</v>
      </c>
      <c r="DB7" s="36">
        <v>91.82</v>
      </c>
      <c r="DC7" s="36">
        <v>91.48</v>
      </c>
      <c r="DD7" s="36">
        <v>91.15</v>
      </c>
      <c r="DE7" s="36">
        <v>90.76</v>
      </c>
      <c r="DF7" s="36">
        <v>91.47</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v>
      </c>
      <c r="EL7" s="36">
        <v>0</v>
      </c>
      <c r="EM7" s="36">
        <v>0</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2016-02-12T08:27:09Z</cp:lastPrinted>
  <dcterms:created xsi:type="dcterms:W3CDTF">2016-02-03T08:49:47Z</dcterms:created>
  <dcterms:modified xsi:type="dcterms:W3CDTF">2016-02-12T08:27:12Z</dcterms:modified>
  <cp:category/>
</cp:coreProperties>
</file>