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D10" i="5" l="1"/>
  <c r="C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<sst xmlns="http://schemas.openxmlformats.org/spreadsheetml/2006/main" count="221" uniqueCount="111">
  <si>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</si>
  <si>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</si>
  <si>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</si>
  <si>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</si>
  <si>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</si>
  <si>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</si>
  <si>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</si>
  <si>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</si>
  <si>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</si>
  <si>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</si>
  <si>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</si>
  <si>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</si>
  <si>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</si>
  <si>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</si>
  <si>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</si>
  <si>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</si>
  <si>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</si>
  <si>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</si>
  <si>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</si>
  <si>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</si>
  <si>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</si>
  <si>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</si>
  <si>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</si>
  <si>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</si>
  <si>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</si>
  <si>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</si>
  <si>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</si>
  <si>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</si>
  <si>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</si>
  <si>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</si>
  <si>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</si>
  <si>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</si>
  <si>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</si>
  <si>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</si>
  <si>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</si>
  <si>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</si>
  <si>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</si>
  <si>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</si>
  <si>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</si>
  <si>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</si>
  <si>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</si>
  <si>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</si>
  <si>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</si>
  <si>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</si>
  <si>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</si>
  <si>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</si>
  <si>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</si>
  <si>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</si>
  <si>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</si>
  <si>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</si>
  <si>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</si>
  <si>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</si>
  <si>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</si>
  <si>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</si>
  <si>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</si>
  <si>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</si>
  <si>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</si>
  <si>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</si>
  <si>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</si>
  <si>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</si>
  <si>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</si>
  <si>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</si>
  <si>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</si>
  <si>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</si>
  <si>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</si>
  <si>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</si>
  <si>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</si>
  <si>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</si>
  <si>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</si>
  <si>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</si>
  <si>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</si>
  <si>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</si>
  <si>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</si>
  <si>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</si>
  <si>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</si>
  <si>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</si>
  <si>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</si>
  <si>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</si>
  <si>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</si>
  <si>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</si>
  <si>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</si>
  <si>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</si>
  <si>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</si>
  <si>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</si>
  <si>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</si>
  <si>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</si>
  <si>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</si>
  <si>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</si>
  <si>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</si>
  <si>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</si>
  <si>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</si>
  <si>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</si>
  <si>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</si>
  <si>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</si>
  <si>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</si>
  <si>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</si>
  <si>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幸手市</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</si>
  <si>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</si>
  <si>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</si>
  <si>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</si>
  <si>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</si>
  <si>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</si>
  <si>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</si>
  <si>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</si>
  <si>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</si>
  <si>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</si>
  <si>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</si>
  <si>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</si>
  <si>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収益的収支比率については、１００％を上回ってはいるもののほぼ横ばいの状況であり、今後も経営を続けていく為、接続率を向上させられるよう取組み、状況をより改善していく必要があります。
　経費回収率については、類似団体平均値に比べかなり低い水準となっていますが、これは接続数が１００％になっていないことと、供用開始を始めてから使用料の増加等をしていないことが理由だと考えられます。
　汚水処理原価については、年々増加している傾向にあり、類似団体平均値と比べても高い状況となっております。今後も増加していくことが想定される為、適切な処理方法や維持管理費の削減等の取組みを進める必要があります。
　施設利用率については、類似団体平均値とほぼ同等の数値になっており、適切な施設規模となっていると考えられ、今後も適切な施設利用に努めていきます。
　水洗化率については、類似団体平均値と比較しても高めの水準でまとまっていますが、他の経営指標の数値を改善させていく為にも、今後も接続数を増加させるよう取り組んでいきたいと考えています。</t>
    <rPh sb="1" eb="3">
      <t>シュウエキ</t>
    </rPh>
    <rPh sb="3" eb="4">
      <t>テキ</t>
    </rPh>
    <rPh sb="4" eb="6">
      <t>シュウシ</t>
    </rPh>
    <rPh sb="6" eb="8">
      <t>ヒリツ</t>
    </rPh>
    <rPh sb="19" eb="21">
      <t>ウワマワ</t>
    </rPh>
    <rPh sb="31" eb="32">
      <t>ヨコ</t>
    </rPh>
    <rPh sb="35" eb="37">
      <t>ジョウキョウ</t>
    </rPh>
    <rPh sb="41" eb="43">
      <t>コンゴ</t>
    </rPh>
    <rPh sb="44" eb="46">
      <t>ケイエイ</t>
    </rPh>
    <rPh sb="47" eb="48">
      <t>ツヅ</t>
    </rPh>
    <rPh sb="52" eb="53">
      <t>タメ</t>
    </rPh>
    <rPh sb="54" eb="56">
      <t>セツゾク</t>
    </rPh>
    <rPh sb="56" eb="57">
      <t>リツ</t>
    </rPh>
    <rPh sb="58" eb="60">
      <t>コウジョウ</t>
    </rPh>
    <rPh sb="67" eb="69">
      <t>トリクミ</t>
    </rPh>
    <rPh sb="71" eb="73">
      <t>ジョウキョウ</t>
    </rPh>
    <rPh sb="76" eb="78">
      <t>カイゼン</t>
    </rPh>
    <rPh sb="82" eb="84">
      <t>ヒツヨウ</t>
    </rPh>
    <rPh sb="92" eb="94">
      <t>ケイヒ</t>
    </rPh>
    <rPh sb="94" eb="96">
      <t>カイシュウ</t>
    </rPh>
    <rPh sb="96" eb="97">
      <t>リツ</t>
    </rPh>
    <rPh sb="103" eb="105">
      <t>ルイジ</t>
    </rPh>
    <rPh sb="105" eb="107">
      <t>ダンタイ</t>
    </rPh>
    <rPh sb="107" eb="110">
      <t>ヘイキンチ</t>
    </rPh>
    <rPh sb="111" eb="112">
      <t>クラ</t>
    </rPh>
    <rPh sb="116" eb="117">
      <t>ヒク</t>
    </rPh>
    <rPh sb="118" eb="120">
      <t>スイジュン</t>
    </rPh>
    <rPh sb="132" eb="134">
      <t>セツゾク</t>
    </rPh>
    <rPh sb="134" eb="135">
      <t>スウ</t>
    </rPh>
    <rPh sb="151" eb="153">
      <t>キョウヨウ</t>
    </rPh>
    <rPh sb="153" eb="155">
      <t>カイシ</t>
    </rPh>
    <rPh sb="156" eb="157">
      <t>ハジ</t>
    </rPh>
    <rPh sb="161" eb="164">
      <t>シヨウリョウ</t>
    </rPh>
    <rPh sb="165" eb="167">
      <t>ゾウカ</t>
    </rPh>
    <rPh sb="167" eb="168">
      <t>トウ</t>
    </rPh>
    <rPh sb="177" eb="179">
      <t>リユウ</t>
    </rPh>
    <rPh sb="181" eb="182">
      <t>カンガ</t>
    </rPh>
    <rPh sb="190" eb="192">
      <t>オスイ</t>
    </rPh>
    <rPh sb="192" eb="194">
      <t>ショリ</t>
    </rPh>
    <rPh sb="194" eb="196">
      <t>ゲンカ</t>
    </rPh>
    <rPh sb="202" eb="204">
      <t>ネンネン</t>
    </rPh>
    <rPh sb="204" eb="206">
      <t>ゾウカ</t>
    </rPh>
    <rPh sb="210" eb="212">
      <t>ケイコウ</t>
    </rPh>
    <rPh sb="216" eb="218">
      <t>ルイジ</t>
    </rPh>
    <rPh sb="218" eb="220">
      <t>ダンタイ</t>
    </rPh>
    <rPh sb="220" eb="223">
      <t>ヘイキンチ</t>
    </rPh>
    <rPh sb="224" eb="225">
      <t>クラ</t>
    </rPh>
    <rPh sb="228" eb="229">
      <t>タカ</t>
    </rPh>
    <rPh sb="230" eb="232">
      <t>ジョウキョウ</t>
    </rPh>
    <rPh sb="241" eb="243">
      <t>コンゴ</t>
    </rPh>
    <rPh sb="244" eb="246">
      <t>ゾウカ</t>
    </rPh>
    <rPh sb="253" eb="255">
      <t>ソウテイ</t>
    </rPh>
    <rPh sb="258" eb="259">
      <t>タメ</t>
    </rPh>
    <rPh sb="260" eb="262">
      <t>テキセツ</t>
    </rPh>
    <rPh sb="263" eb="265">
      <t>ショリ</t>
    </rPh>
    <rPh sb="265" eb="267">
      <t>ホウホウ</t>
    </rPh>
    <rPh sb="268" eb="270">
      <t>イジ</t>
    </rPh>
    <rPh sb="270" eb="272">
      <t>カンリ</t>
    </rPh>
    <rPh sb="272" eb="273">
      <t>ヒ</t>
    </rPh>
    <rPh sb="295" eb="297">
      <t>シセツ</t>
    </rPh>
    <rPh sb="297" eb="300">
      <t>リヨウリツ</t>
    </rPh>
    <rPh sb="306" eb="308">
      <t>ルイジ</t>
    </rPh>
    <rPh sb="308" eb="310">
      <t>ダンタイ</t>
    </rPh>
    <rPh sb="310" eb="313">
      <t>ヘイキンチ</t>
    </rPh>
    <rPh sb="316" eb="318">
      <t>ドウトウ</t>
    </rPh>
    <rPh sb="319" eb="321">
      <t>スウチ</t>
    </rPh>
    <rPh sb="328" eb="330">
      <t>テキセツ</t>
    </rPh>
    <rPh sb="331" eb="333">
      <t>シセツ</t>
    </rPh>
    <rPh sb="333" eb="335">
      <t>キボ</t>
    </rPh>
    <rPh sb="342" eb="343">
      <t>カンガ</t>
    </rPh>
    <rPh sb="347" eb="349">
      <t>コンゴ</t>
    </rPh>
    <rPh sb="350" eb="352">
      <t>テキセツ</t>
    </rPh>
    <rPh sb="353" eb="355">
      <t>シセツ</t>
    </rPh>
    <rPh sb="355" eb="357">
      <t>リヨウ</t>
    </rPh>
    <rPh sb="358" eb="359">
      <t>ツト</t>
    </rPh>
    <rPh sb="368" eb="371">
      <t>スイセンカ</t>
    </rPh>
    <rPh sb="371" eb="372">
      <t>リツ</t>
    </rPh>
    <rPh sb="378" eb="380">
      <t>ルイジ</t>
    </rPh>
    <rPh sb="380" eb="382">
      <t>ダンタイ</t>
    </rPh>
    <rPh sb="382" eb="385">
      <t>ヘイキンチ</t>
    </rPh>
    <rPh sb="386" eb="388">
      <t>ヒカク</t>
    </rPh>
    <rPh sb="391" eb="392">
      <t>タカ</t>
    </rPh>
    <rPh sb="394" eb="396">
      <t>スイジュン</t>
    </rPh>
    <rPh sb="407" eb="408">
      <t>タ</t>
    </rPh>
    <rPh sb="409" eb="411">
      <t>ケイエイ</t>
    </rPh>
    <rPh sb="411" eb="413">
      <t>シヒョウ</t>
    </rPh>
    <rPh sb="414" eb="416">
      <t>スウチ</t>
    </rPh>
    <rPh sb="417" eb="419">
      <t>カイゼン</t>
    </rPh>
    <rPh sb="424" eb="425">
      <t>タメ</t>
    </rPh>
    <rPh sb="428" eb="430">
      <t>コンゴ</t>
    </rPh>
    <rPh sb="431" eb="433">
      <t>セツゾク</t>
    </rPh>
    <rPh sb="433" eb="434">
      <t>スウ</t>
    </rPh>
    <rPh sb="435" eb="437">
      <t>ゾウカ</t>
    </rPh>
    <rPh sb="442" eb="443">
      <t>ト</t>
    </rPh>
    <rPh sb="444" eb="445">
      <t>ク</t>
    </rPh>
    <rPh sb="452" eb="453">
      <t>カンガ</t>
    </rPh>
    <phoneticPr fontId="4"/>
  </si>
  <si>
    <t>　幸手市の農業集落排水につきましては、供用開始してから年数も浅く、現状では老朽化対策の必要性はあまり高くはありません。
　しかし、将来的に避けられない問題であり、老朽化を原因とする事故が発生することを未然に防ぐ為にも、今後は老朽化対策について取り組んでいく必要があると考えています。</t>
    <rPh sb="1" eb="4">
      <t>サッテシ</t>
    </rPh>
    <rPh sb="5" eb="7">
      <t>ノウギョウ</t>
    </rPh>
    <rPh sb="7" eb="9">
      <t>シュウラク</t>
    </rPh>
    <rPh sb="9" eb="11">
      <t>ハイスイ</t>
    </rPh>
    <rPh sb="19" eb="21">
      <t>キョウヨウ</t>
    </rPh>
    <rPh sb="21" eb="23">
      <t>カイシ</t>
    </rPh>
    <rPh sb="27" eb="29">
      <t>ネンスウ</t>
    </rPh>
    <rPh sb="30" eb="31">
      <t>アサ</t>
    </rPh>
    <rPh sb="33" eb="35">
      <t>ゲンジョウ</t>
    </rPh>
    <rPh sb="37" eb="40">
      <t>ロウキュウカ</t>
    </rPh>
    <rPh sb="40" eb="42">
      <t>タイサク</t>
    </rPh>
    <rPh sb="43" eb="46">
      <t>ヒツヨウセイ</t>
    </rPh>
    <rPh sb="50" eb="51">
      <t>タカ</t>
    </rPh>
    <rPh sb="65" eb="68">
      <t>ショウライテキ</t>
    </rPh>
    <rPh sb="69" eb="70">
      <t>サ</t>
    </rPh>
    <rPh sb="75" eb="77">
      <t>モンダイ</t>
    </rPh>
    <rPh sb="81" eb="84">
      <t>ロウキュウカ</t>
    </rPh>
    <rPh sb="85" eb="87">
      <t>ゲンイン</t>
    </rPh>
    <rPh sb="90" eb="92">
      <t>ジコ</t>
    </rPh>
    <rPh sb="93" eb="95">
      <t>ハッセイ</t>
    </rPh>
    <rPh sb="100" eb="102">
      <t>ミゼン</t>
    </rPh>
    <rPh sb="103" eb="104">
      <t>フセ</t>
    </rPh>
    <rPh sb="105" eb="106">
      <t>タメ</t>
    </rPh>
    <rPh sb="109" eb="111">
      <t>コンゴ</t>
    </rPh>
    <rPh sb="112" eb="115">
      <t>ロウキュウカ</t>
    </rPh>
    <rPh sb="115" eb="117">
      <t>タイサク</t>
    </rPh>
    <rPh sb="121" eb="122">
      <t>ト</t>
    </rPh>
    <rPh sb="123" eb="124">
      <t>ク</t>
    </rPh>
    <rPh sb="128" eb="130">
      <t>ヒツヨウ</t>
    </rPh>
    <rPh sb="134" eb="135">
      <t>カンガ</t>
    </rPh>
    <phoneticPr fontId="4"/>
  </si>
  <si>
    <t>　幸手市の農業集落排水は、水洗化率が８０％を超え、今後大幅な収入増は見込めない状況であり、経費回収率や汚水処理原価等の経営状況を示す数値については、類似団体平均値と比較すると良くない状況にあります。また、今後は施設の老朽化も進行していくことから、その対応についても取り組んでいかなければいけません。
　このような状況下で、まずは、経営状況を改善するための正しい方針を取ることができるよう、現在の状況を正確に把握・分析することに努めていかなければならないと考えています。そして、財源確保や経費削減には、これまで以上に力をいれていく必要があります。</t>
    <rPh sb="1" eb="4">
      <t>サッテシ</t>
    </rPh>
    <rPh sb="5" eb="7">
      <t>ノウギョウ</t>
    </rPh>
    <rPh sb="7" eb="9">
      <t>シュウラク</t>
    </rPh>
    <rPh sb="9" eb="11">
      <t>ハイスイ</t>
    </rPh>
    <rPh sb="13" eb="16">
      <t>スイセンカ</t>
    </rPh>
    <rPh sb="16" eb="17">
      <t>リツ</t>
    </rPh>
    <rPh sb="22" eb="23">
      <t>コ</t>
    </rPh>
    <rPh sb="25" eb="27">
      <t>コンゴ</t>
    </rPh>
    <rPh sb="27" eb="29">
      <t>オオハバ</t>
    </rPh>
    <rPh sb="30" eb="32">
      <t>シュウニュウ</t>
    </rPh>
    <rPh sb="32" eb="33">
      <t>ゾウ</t>
    </rPh>
    <rPh sb="34" eb="36">
      <t>ミコ</t>
    </rPh>
    <rPh sb="39" eb="41">
      <t>ジョウキョウ</t>
    </rPh>
    <rPh sb="45" eb="47">
      <t>ケイヒ</t>
    </rPh>
    <rPh sb="47" eb="49">
      <t>カイシュウ</t>
    </rPh>
    <rPh sb="49" eb="50">
      <t>リツ</t>
    </rPh>
    <rPh sb="51" eb="53">
      <t>オスイ</t>
    </rPh>
    <rPh sb="53" eb="55">
      <t>ショリ</t>
    </rPh>
    <rPh sb="55" eb="57">
      <t>ゲンカ</t>
    </rPh>
    <rPh sb="57" eb="58">
      <t>トウ</t>
    </rPh>
    <rPh sb="59" eb="61">
      <t>ケイエイ</t>
    </rPh>
    <rPh sb="61" eb="63">
      <t>ジョウキョウ</t>
    </rPh>
    <rPh sb="64" eb="65">
      <t>シメ</t>
    </rPh>
    <rPh sb="66" eb="68">
      <t>スウチ</t>
    </rPh>
    <rPh sb="74" eb="76">
      <t>ルイジ</t>
    </rPh>
    <rPh sb="76" eb="78">
      <t>ダンタイ</t>
    </rPh>
    <rPh sb="78" eb="81">
      <t>ヘイキンチ</t>
    </rPh>
    <rPh sb="82" eb="84">
      <t>ヒカク</t>
    </rPh>
    <rPh sb="87" eb="88">
      <t>ヨ</t>
    </rPh>
    <rPh sb="91" eb="93">
      <t>ジョウキョウ</t>
    </rPh>
    <rPh sb="102" eb="104">
      <t>コンゴ</t>
    </rPh>
    <rPh sb="105" eb="107">
      <t>シセツ</t>
    </rPh>
    <rPh sb="108" eb="111">
      <t>ロウキュウカ</t>
    </rPh>
    <rPh sb="112" eb="114">
      <t>シンコウ</t>
    </rPh>
    <rPh sb="125" eb="127">
      <t>タイオウ</t>
    </rPh>
    <rPh sb="132" eb="133">
      <t>ト</t>
    </rPh>
    <rPh sb="134" eb="135">
      <t>ク</t>
    </rPh>
    <rPh sb="156" eb="159">
      <t>ジョウキョウカ</t>
    </rPh>
    <rPh sb="165" eb="167">
      <t>ケイエイ</t>
    </rPh>
    <rPh sb="167" eb="169">
      <t>ジョウキョウ</t>
    </rPh>
    <rPh sb="170" eb="172">
      <t>カイゼン</t>
    </rPh>
    <rPh sb="177" eb="178">
      <t>タダ</t>
    </rPh>
    <rPh sb="180" eb="182">
      <t>ホウシン</t>
    </rPh>
    <rPh sb="183" eb="184">
      <t>ト</t>
    </rPh>
    <rPh sb="194" eb="196">
      <t>ゲンザイ</t>
    </rPh>
    <rPh sb="197" eb="199">
      <t>ジョウキョウ</t>
    </rPh>
    <rPh sb="200" eb="202">
      <t>セイカク</t>
    </rPh>
    <rPh sb="203" eb="205">
      <t>ハアク</t>
    </rPh>
    <rPh sb="206" eb="208">
      <t>ブンセキ</t>
    </rPh>
    <rPh sb="213" eb="214">
      <t>ツト</t>
    </rPh>
    <rPh sb="227" eb="228">
      <t>カンガ</t>
    </rPh>
    <rPh sb="238" eb="240">
      <t>ザイゲン</t>
    </rPh>
    <rPh sb="240" eb="242">
      <t>カクホ</t>
    </rPh>
    <rPh sb="243" eb="245">
      <t>ケイヒ</t>
    </rPh>
    <rPh sb="245" eb="247">
      <t>サクゲン</t>
    </rPh>
    <rPh sb="254" eb="256">
      <t>イジョウ</t>
    </rPh>
    <rPh sb="257" eb="258">
      <t>チカラ</t>
    </rPh>
    <rPh sb="264" eb="26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</si>
</sst>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360320"/>
        <c:axId val="9638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7.0000000000000007E-2</c:v>
                </c:pt>
              </c:numCache>
            </c:numRef>
          </c:val>
          <c:smooth val="0"/>
        </c:ser>
        <c:dLbls>
          <c:showLegendKey val="0"/>
          <c:showVal val="0"/>
          <c:showCatName val="0"/>
          <c:showSerName val="0"/>
          <c:showPercent val="0"/>
          <c:showBubbleSize val="0"/>
        </c:dLbls>
        <c:marker val="1"/>
        <c:smooth val="0"/>
        <c:axId val="96360320"/>
        <c:axId val="96382976"/>
      </c:lineChart>
      <c:dateAx>
        <c:axId val="96360320"/>
        <c:scaling>
          <c:orientation val="minMax"/>
        </c:scaling>
        <c:delete val="1"/>
        <c:axPos val="b"/>
        <c:numFmt formatCode="ge" sourceLinked="1"/>
        <c:majorTickMark val="none"/>
        <c:minorTickMark val="none"/>
        <c:tickLblPos val="none"/>
        <c:crossAx val="96382976"/>
        <c:crosses val="autoZero"/>
        <c:auto val="1"/>
        <c:lblOffset val="100"/>
        <c:baseTimeUnit val="years"/>
      </c:dateAx>
      <c:valAx>
        <c:axId val="9638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6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formatCode="#,##0.00;&quot;△&quot;#,##0.00">
                  <c:v>0</c:v>
                </c:pt>
                <c:pt idx="1">
                  <c:v>43.83</c:v>
                </c:pt>
                <c:pt idx="2">
                  <c:v>43.83</c:v>
                </c:pt>
                <c:pt idx="3">
                  <c:v>45.53</c:v>
                </c:pt>
                <c:pt idx="4">
                  <c:v>43.4</c:v>
                </c:pt>
              </c:numCache>
            </c:numRef>
          </c:val>
        </c:ser>
        <c:dLbls>
          <c:showLegendKey val="0"/>
          <c:showVal val="0"/>
          <c:showCatName val="0"/>
          <c:showSerName val="0"/>
          <c:showPercent val="0"/>
          <c:showBubbleSize val="0"/>
        </c:dLbls>
        <c:gapWidth val="150"/>
        <c:axId val="96643328"/>
        <c:axId val="9673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44.69</c:v>
                </c:pt>
              </c:numCache>
            </c:numRef>
          </c:val>
          <c:smooth val="0"/>
        </c:ser>
        <c:dLbls>
          <c:showLegendKey val="0"/>
          <c:showVal val="0"/>
          <c:showCatName val="0"/>
          <c:showSerName val="0"/>
          <c:showPercent val="0"/>
          <c:showBubbleSize val="0"/>
        </c:dLbls>
        <c:marker val="1"/>
        <c:smooth val="0"/>
        <c:axId val="96643328"/>
        <c:axId val="96731520"/>
      </c:lineChart>
      <c:dateAx>
        <c:axId val="96643328"/>
        <c:scaling>
          <c:orientation val="minMax"/>
        </c:scaling>
        <c:delete val="1"/>
        <c:axPos val="b"/>
        <c:numFmt formatCode="ge" sourceLinked="1"/>
        <c:majorTickMark val="none"/>
        <c:minorTickMark val="none"/>
        <c:tickLblPos val="none"/>
        <c:crossAx val="96731520"/>
        <c:crosses val="autoZero"/>
        <c:auto val="1"/>
        <c:lblOffset val="100"/>
        <c:baseTimeUnit val="years"/>
      </c:dateAx>
      <c:valAx>
        <c:axId val="9673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4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82.25</c:v>
                </c:pt>
                <c:pt idx="1">
                  <c:v>86.71</c:v>
                </c:pt>
                <c:pt idx="2">
                  <c:v>88.02</c:v>
                </c:pt>
                <c:pt idx="3">
                  <c:v>89.98</c:v>
                </c:pt>
                <c:pt idx="4">
                  <c:v>89.86</c:v>
                </c:pt>
              </c:numCache>
            </c:numRef>
          </c:val>
        </c:ser>
        <c:dLbls>
          <c:showLegendKey val="0"/>
          <c:showVal val="0"/>
          <c:showCatName val="0"/>
          <c:showSerName val="0"/>
          <c:showPercent val="0"/>
          <c:showBubbleSize val="0"/>
        </c:dLbls>
        <c:gapWidth val="150"/>
        <c:axId val="96753536"/>
        <c:axId val="9675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70.59</c:v>
                </c:pt>
              </c:numCache>
            </c:numRef>
          </c:val>
          <c:smooth val="0"/>
        </c:ser>
        <c:dLbls>
          <c:showLegendKey val="0"/>
          <c:showVal val="0"/>
          <c:showCatName val="0"/>
          <c:showSerName val="0"/>
          <c:showPercent val="0"/>
          <c:showBubbleSize val="0"/>
        </c:dLbls>
        <c:marker val="1"/>
        <c:smooth val="0"/>
        <c:axId val="96753536"/>
        <c:axId val="96759808"/>
      </c:lineChart>
      <c:dateAx>
        <c:axId val="96753536"/>
        <c:scaling>
          <c:orientation val="minMax"/>
        </c:scaling>
        <c:delete val="1"/>
        <c:axPos val="b"/>
        <c:numFmt formatCode="ge" sourceLinked="1"/>
        <c:majorTickMark val="none"/>
        <c:minorTickMark val="none"/>
        <c:tickLblPos val="none"/>
        <c:crossAx val="96759808"/>
        <c:crosses val="autoZero"/>
        <c:auto val="1"/>
        <c:lblOffset val="100"/>
        <c:baseTimeUnit val="years"/>
      </c:dateAx>
      <c:valAx>
        <c:axId val="9675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5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105.72</c:v>
                </c:pt>
                <c:pt idx="1">
                  <c:v>104.9</c:v>
                </c:pt>
                <c:pt idx="2">
                  <c:v>109.16</c:v>
                </c:pt>
                <c:pt idx="3">
                  <c:v>103.43</c:v>
                </c:pt>
                <c:pt idx="4">
                  <c:v>104.22</c:v>
                </c:pt>
              </c:numCache>
            </c:numRef>
          </c:val>
        </c:ser>
        <c:dLbls>
          <c:showLegendKey val="0"/>
          <c:showVal val="0"/>
          <c:showCatName val="0"/>
          <c:showSerName val="0"/>
          <c:showPercent val="0"/>
          <c:showBubbleSize val="0"/>
        </c:dLbls>
        <c:gapWidth val="150"/>
        <c:axId val="90973696"/>
        <c:axId val="9097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973696"/>
        <c:axId val="90975616"/>
      </c:lineChart>
      <c:dateAx>
        <c:axId val="90973696"/>
        <c:scaling>
          <c:orientation val="minMax"/>
        </c:scaling>
        <c:delete val="1"/>
        <c:axPos val="b"/>
        <c:numFmt formatCode="ge" sourceLinked="1"/>
        <c:majorTickMark val="none"/>
        <c:minorTickMark val="none"/>
        <c:tickLblPos val="none"/>
        <c:crossAx val="90975616"/>
        <c:crosses val="autoZero"/>
        <c:auto val="1"/>
        <c:lblOffset val="100"/>
        <c:baseTimeUnit val="years"/>
      </c:dateAx>
      <c:valAx>
        <c:axId val="9097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7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010176"/>
        <c:axId val="9101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010176"/>
        <c:axId val="91012096"/>
      </c:lineChart>
      <c:dateAx>
        <c:axId val="91010176"/>
        <c:scaling>
          <c:orientation val="minMax"/>
        </c:scaling>
        <c:delete val="1"/>
        <c:axPos val="b"/>
        <c:numFmt formatCode="ge" sourceLinked="1"/>
        <c:majorTickMark val="none"/>
        <c:minorTickMark val="none"/>
        <c:tickLblPos val="none"/>
        <c:crossAx val="91012096"/>
        <c:crosses val="autoZero"/>
        <c:auto val="1"/>
        <c:lblOffset val="100"/>
        <c:baseTimeUnit val="years"/>
      </c:dateAx>
      <c:valAx>
        <c:axId val="9101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1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063040"/>
        <c:axId val="9106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063040"/>
        <c:axId val="91064960"/>
      </c:lineChart>
      <c:dateAx>
        <c:axId val="91063040"/>
        <c:scaling>
          <c:orientation val="minMax"/>
        </c:scaling>
        <c:delete val="1"/>
        <c:axPos val="b"/>
        <c:numFmt formatCode="ge" sourceLinked="1"/>
        <c:majorTickMark val="none"/>
        <c:minorTickMark val="none"/>
        <c:tickLblPos val="none"/>
        <c:crossAx val="91064960"/>
        <c:crosses val="autoZero"/>
        <c:auto val="1"/>
        <c:lblOffset val="100"/>
        <c:baseTimeUnit val="years"/>
      </c:dateAx>
      <c:valAx>
        <c:axId val="9106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6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471296"/>
        <c:axId val="9648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471296"/>
        <c:axId val="96481664"/>
      </c:lineChart>
      <c:dateAx>
        <c:axId val="96471296"/>
        <c:scaling>
          <c:orientation val="minMax"/>
        </c:scaling>
        <c:delete val="1"/>
        <c:axPos val="b"/>
        <c:numFmt formatCode="ge" sourceLinked="1"/>
        <c:majorTickMark val="none"/>
        <c:minorTickMark val="none"/>
        <c:tickLblPos val="none"/>
        <c:crossAx val="96481664"/>
        <c:crosses val="autoZero"/>
        <c:auto val="1"/>
        <c:lblOffset val="100"/>
        <c:baseTimeUnit val="years"/>
      </c:dateAx>
      <c:valAx>
        <c:axId val="9648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7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520448"/>
        <c:axId val="9652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520448"/>
        <c:axId val="96526720"/>
      </c:lineChart>
      <c:dateAx>
        <c:axId val="96520448"/>
        <c:scaling>
          <c:orientation val="minMax"/>
        </c:scaling>
        <c:delete val="1"/>
        <c:axPos val="b"/>
        <c:numFmt formatCode="ge" sourceLinked="1"/>
        <c:majorTickMark val="none"/>
        <c:minorTickMark val="none"/>
        <c:tickLblPos val="none"/>
        <c:crossAx val="96526720"/>
        <c:crosses val="autoZero"/>
        <c:auto val="1"/>
        <c:lblOffset val="100"/>
        <c:baseTimeUnit val="years"/>
      </c:dateAx>
      <c:valAx>
        <c:axId val="9652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2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546816"/>
        <c:axId val="9654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1161.05</c:v>
                </c:pt>
              </c:numCache>
            </c:numRef>
          </c:val>
          <c:smooth val="0"/>
        </c:ser>
        <c:dLbls>
          <c:showLegendKey val="0"/>
          <c:showVal val="0"/>
          <c:showCatName val="0"/>
          <c:showSerName val="0"/>
          <c:showPercent val="0"/>
          <c:showBubbleSize val="0"/>
        </c:dLbls>
        <c:marker val="1"/>
        <c:smooth val="0"/>
        <c:axId val="96546816"/>
        <c:axId val="96548736"/>
      </c:lineChart>
      <c:dateAx>
        <c:axId val="96546816"/>
        <c:scaling>
          <c:orientation val="minMax"/>
        </c:scaling>
        <c:delete val="1"/>
        <c:axPos val="b"/>
        <c:numFmt formatCode="ge" sourceLinked="1"/>
        <c:majorTickMark val="none"/>
        <c:minorTickMark val="none"/>
        <c:tickLblPos val="none"/>
        <c:crossAx val="96548736"/>
        <c:crosses val="autoZero"/>
        <c:auto val="1"/>
        <c:lblOffset val="100"/>
        <c:baseTimeUnit val="years"/>
      </c:dateAx>
      <c:valAx>
        <c:axId val="9654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4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25.78</c:v>
                </c:pt>
                <c:pt idx="1">
                  <c:v>24.2</c:v>
                </c:pt>
                <c:pt idx="2">
                  <c:v>22.72</c:v>
                </c:pt>
                <c:pt idx="3">
                  <c:v>15.07</c:v>
                </c:pt>
                <c:pt idx="4">
                  <c:v>12.84</c:v>
                </c:pt>
              </c:numCache>
            </c:numRef>
          </c:val>
        </c:ser>
        <c:dLbls>
          <c:showLegendKey val="0"/>
          <c:showVal val="0"/>
          <c:showCatName val="0"/>
          <c:showSerName val="0"/>
          <c:showPercent val="0"/>
          <c:showBubbleSize val="0"/>
        </c:dLbls>
        <c:gapWidth val="150"/>
        <c:axId val="96587136"/>
        <c:axId val="9659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41.08</c:v>
                </c:pt>
              </c:numCache>
            </c:numRef>
          </c:val>
          <c:smooth val="0"/>
        </c:ser>
        <c:dLbls>
          <c:showLegendKey val="0"/>
          <c:showVal val="0"/>
          <c:showCatName val="0"/>
          <c:showSerName val="0"/>
          <c:showPercent val="0"/>
          <c:showBubbleSize val="0"/>
        </c:dLbls>
        <c:marker val="1"/>
        <c:smooth val="0"/>
        <c:axId val="96587136"/>
        <c:axId val="96593408"/>
      </c:lineChart>
      <c:dateAx>
        <c:axId val="96587136"/>
        <c:scaling>
          <c:orientation val="minMax"/>
        </c:scaling>
        <c:delete val="1"/>
        <c:axPos val="b"/>
        <c:numFmt formatCode="ge" sourceLinked="1"/>
        <c:majorTickMark val="none"/>
        <c:minorTickMark val="none"/>
        <c:tickLblPos val="none"/>
        <c:crossAx val="96593408"/>
        <c:crosses val="autoZero"/>
        <c:auto val="1"/>
        <c:lblOffset val="100"/>
        <c:baseTimeUnit val="years"/>
      </c:dateAx>
      <c:valAx>
        <c:axId val="9659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8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440.15</c:v>
                </c:pt>
                <c:pt idx="1">
                  <c:v>476</c:v>
                </c:pt>
                <c:pt idx="2">
                  <c:v>513.72</c:v>
                </c:pt>
                <c:pt idx="3">
                  <c:v>761.77</c:v>
                </c:pt>
                <c:pt idx="4">
                  <c:v>928.61</c:v>
                </c:pt>
              </c:numCache>
            </c:numRef>
          </c:val>
        </c:ser>
        <c:dLbls>
          <c:showLegendKey val="0"/>
          <c:showVal val="0"/>
          <c:showCatName val="0"/>
          <c:showSerName val="0"/>
          <c:showPercent val="0"/>
          <c:showBubbleSize val="0"/>
        </c:dLbls>
        <c:gapWidth val="150"/>
        <c:axId val="96619136"/>
        <c:axId val="9662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378.08</c:v>
                </c:pt>
              </c:numCache>
            </c:numRef>
          </c:val>
          <c:smooth val="0"/>
        </c:ser>
        <c:dLbls>
          <c:showLegendKey val="0"/>
          <c:showVal val="0"/>
          <c:showCatName val="0"/>
          <c:showSerName val="0"/>
          <c:showPercent val="0"/>
          <c:showBubbleSize val="0"/>
        </c:dLbls>
        <c:marker val="1"/>
        <c:smooth val="0"/>
        <c:axId val="96619136"/>
        <c:axId val="96625408"/>
      </c:lineChart>
      <c:dateAx>
        <c:axId val="96619136"/>
        <c:scaling>
          <c:orientation val="minMax"/>
        </c:scaling>
        <c:delete val="1"/>
        <c:axPos val="b"/>
        <c:numFmt formatCode="ge" sourceLinked="1"/>
        <c:majorTickMark val="none"/>
        <c:minorTickMark val="none"/>
        <c:tickLblPos val="none"/>
        <c:crossAx val="96625408"/>
        <c:crosses val="autoZero"/>
        <c:auto val="1"/>
        <c:lblOffset val="100"/>
        <c:baseTimeUnit val="years"/>
      </c:dateAx>
      <c:valAx>
        <c:axId val="9662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1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埼玉県　幸手市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F3</v>
      </c>
      <c r="X8" s="70"/>
      <c r="Y8" s="70"/>
      <c r="Z8" s="70"/>
      <c r="AA8" s="70"/>
      <c r="AB8" s="70"/>
      <c r="AC8" s="70"/>
      <c r="AD8" s="3"/>
      <c r="AE8" s="3"/>
      <c r="AF8" s="3"/>
      <c r="AG8" s="3"/>
      <c r="AH8" s="3"/>
      <c r="AI8" s="3"/>
      <c r="AJ8" s="3"/>
      <c r="AK8" s="3"/>
      <c r="AL8" s="64">
        <f>データ!R6</f>
        <v>53096</v>
      </c>
      <c r="AM8" s="64"/>
      <c r="AN8" s="64"/>
      <c r="AO8" s="64"/>
      <c r="AP8" s="64"/>
      <c r="AQ8" s="64"/>
      <c r="AR8" s="64"/>
      <c r="AS8" s="64"/>
      <c r="AT8" s="63">
        <f>データ!S6</f>
        <v>33.93</v>
      </c>
      <c r="AU8" s="63"/>
      <c r="AV8" s="63"/>
      <c r="AW8" s="63"/>
      <c r="AX8" s="63"/>
      <c r="AY8" s="63"/>
      <c r="AZ8" s="63"/>
      <c r="BA8" s="63"/>
      <c r="BB8" s="63">
        <f>データ!T6</f>
        <v>1564.87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0.84</v>
      </c>
      <c r="Q10" s="63"/>
      <c r="R10" s="63"/>
      <c r="S10" s="63"/>
      <c r="T10" s="63"/>
      <c r="U10" s="63"/>
      <c r="V10" s="63"/>
      <c r="W10" s="63">
        <f>データ!P6</f>
        <v>100</v>
      </c>
      <c r="X10" s="63"/>
      <c r="Y10" s="63"/>
      <c r="Z10" s="63"/>
      <c r="AA10" s="63"/>
      <c r="AB10" s="63"/>
      <c r="AC10" s="63"/>
      <c r="AD10" s="64">
        <f>データ!Q6</f>
        <v>3045</v>
      </c>
      <c r="AE10" s="64"/>
      <c r="AF10" s="64"/>
      <c r="AG10" s="64"/>
      <c r="AH10" s="64"/>
      <c r="AI10" s="64"/>
      <c r="AJ10" s="64"/>
      <c r="AK10" s="2"/>
      <c r="AL10" s="64">
        <f>データ!U6</f>
        <v>444</v>
      </c>
      <c r="AM10" s="64"/>
      <c r="AN10" s="64"/>
      <c r="AO10" s="64"/>
      <c r="AP10" s="64"/>
      <c r="AQ10" s="64"/>
      <c r="AR10" s="64"/>
      <c r="AS10" s="64"/>
      <c r="AT10" s="63">
        <f>データ!V6</f>
        <v>0.42</v>
      </c>
      <c r="AU10" s="63"/>
      <c r="AV10" s="63"/>
      <c r="AW10" s="63"/>
      <c r="AX10" s="63"/>
      <c r="AY10" s="63"/>
      <c r="AZ10" s="63"/>
      <c r="BA10" s="63"/>
      <c r="BB10" s="63">
        <f>データ!W6</f>
        <v>1057.1400000000001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112402</v>
      </c>
      <c r="D6" s="31">
        <f t="shared" si="3"/>
        <v>47</v>
      </c>
      <c r="E6" s="31">
        <f t="shared" si="3"/>
        <v>17</v>
      </c>
      <c r="F6" s="31">
        <f t="shared" si="3"/>
        <v>5</v>
      </c>
      <c r="G6" s="31">
        <f t="shared" si="3"/>
        <v>0</v>
      </c>
      <c r="H6" s="31" t="str">
        <f t="shared" si="3"/>
        <v>埼玉県　幸手市</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0.84</v>
      </c>
      <c r="P6" s="32">
        <f t="shared" si="3"/>
        <v>100</v>
      </c>
      <c r="Q6" s="32">
        <f t="shared" si="3"/>
        <v>3045</v>
      </c>
      <c r="R6" s="32">
        <f t="shared" si="3"/>
        <v>53096</v>
      </c>
      <c r="S6" s="32">
        <f t="shared" si="3"/>
        <v>33.93</v>
      </c>
      <c r="T6" s="32">
        <f t="shared" si="3"/>
        <v>1564.87</v>
      </c>
      <c r="U6" s="32">
        <f t="shared" si="3"/>
        <v>444</v>
      </c>
      <c r="V6" s="32">
        <f t="shared" si="3"/>
        <v>0.42</v>
      </c>
      <c r="W6" s="32">
        <f t="shared" si="3"/>
        <v>1057.1400000000001</v>
      </c>
      <c r="X6" s="33">
        <f>IF(X7="",NA(),X7)</f>
        <v>105.72</v>
      </c>
      <c r="Y6" s="33">
        <f t="shared" ref="Y6:AG6" si="4">IF(Y7="",NA(),Y7)</f>
        <v>104.9</v>
      </c>
      <c r="Z6" s="33">
        <f t="shared" si="4"/>
        <v>109.16</v>
      </c>
      <c r="AA6" s="33">
        <f t="shared" si="4"/>
        <v>103.43</v>
      </c>
      <c r="AB6" s="33">
        <f t="shared" si="4"/>
        <v>104.22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1316.7</v>
      </c>
      <c r="BK6" s="33">
        <f t="shared" si="7"/>
        <v>1224.75</v>
      </c>
      <c r="BL6" s="33">
        <f t="shared" si="7"/>
        <v>1144.05</v>
      </c>
      <c r="BM6" s="33">
        <f t="shared" si="7"/>
        <v>1117.1099999999999</v>
      </c>
      <c r="BN6" s="33">
        <f t="shared" si="7"/>
        <v>1161.05</v>
      </c>
      <c r="BO6" s="32" t="str">
        <f>IF(BO7="","",IF(BO7="-","【-】","【"&amp;SUBSTITUTE(TEXT(BO7,"#,##0.00"),"-","△")&amp;"】"))</f>
        <v>【992.47】</v>
      </c>
      <c r="BP6" s="33">
        <f>IF(BP7="",NA(),BP7)</f>
        <v>25.78</v>
      </c>
      <c r="BQ6" s="33">
        <f t="shared" ref="BQ6:BY6" si="8">IF(BQ7="",NA(),BQ7)</f>
        <v>24.2</v>
      </c>
      <c r="BR6" s="33">
        <f t="shared" si="8"/>
        <v>22.72</v>
      </c>
      <c r="BS6" s="33">
        <f t="shared" si="8"/>
        <v>15.07</v>
      </c>
      <c r="BT6" s="33">
        <f t="shared" si="8"/>
        <v>12.84</v>
      </c>
      <c r="BU6" s="33">
        <f t="shared" si="8"/>
        <v>43.24</v>
      </c>
      <c r="BV6" s="33">
        <f t="shared" si="8"/>
        <v>42.13</v>
      </c>
      <c r="BW6" s="33">
        <f t="shared" si="8"/>
        <v>42.48</v>
      </c>
      <c r="BX6" s="33">
        <f t="shared" si="8"/>
        <v>41.04</v>
      </c>
      <c r="BY6" s="33">
        <f t="shared" si="8"/>
        <v>41.08</v>
      </c>
      <c r="BZ6" s="32" t="str">
        <f>IF(BZ7="","",IF(BZ7="-","【-】","【"&amp;SUBSTITUTE(TEXT(BZ7,"#,##0.00"),"-","△")&amp;"】"))</f>
        <v>【51.49】</v>
      </c>
      <c r="CA6" s="33">
        <f>IF(CA7="",NA(),CA7)</f>
        <v>440.15</v>
      </c>
      <c r="CB6" s="33">
        <f t="shared" ref="CB6:CJ6" si="9">IF(CB7="",NA(),CB7)</f>
        <v>476</v>
      </c>
      <c r="CC6" s="33">
        <f t="shared" si="9"/>
        <v>513.72</v>
      </c>
      <c r="CD6" s="33">
        <f t="shared" si="9"/>
        <v>761.77</v>
      </c>
      <c r="CE6" s="33">
        <f t="shared" si="9"/>
        <v>928.61</v>
      </c>
      <c r="CF6" s="33">
        <f t="shared" si="9"/>
        <v>338.76</v>
      </c>
      <c r="CG6" s="33">
        <f t="shared" si="9"/>
        <v>348.41</v>
      </c>
      <c r="CH6" s="33">
        <f t="shared" si="9"/>
        <v>343.8</v>
      </c>
      <c r="CI6" s="33">
        <f t="shared" si="9"/>
        <v>357.08</v>
      </c>
      <c r="CJ6" s="33">
        <f t="shared" si="9"/>
        <v>378.08</v>
      </c>
      <c r="CK6" s="32" t="str">
        <f>IF(CK7="","",IF(CK7="-","【-】","【"&amp;SUBSTITUTE(TEXT(CK7,"#,##0.00"),"-","△")&amp;"】"))</f>
        <v>【295.10】</v>
      </c>
      <c r="CL6" s="32">
        <f>IF(CL7="",NA(),CL7)</f>
        <v>0</v>
      </c>
      <c r="CM6" s="33">
        <f t="shared" ref="CM6:CU6" si="10">IF(CM7="",NA(),CM7)</f>
        <v>43.83</v>
      </c>
      <c r="CN6" s="33">
        <f t="shared" si="10"/>
        <v>43.83</v>
      </c>
      <c r="CO6" s="33">
        <f t="shared" si="10"/>
        <v>45.53</v>
      </c>
      <c r="CP6" s="33">
        <f t="shared" si="10"/>
        <v>43.4</v>
      </c>
      <c r="CQ6" s="33">
        <f t="shared" si="10"/>
        <v>44.65</v>
      </c>
      <c r="CR6" s="33">
        <f t="shared" si="10"/>
        <v>46.85</v>
      </c>
      <c r="CS6" s="33">
        <f t="shared" si="10"/>
        <v>46.06</v>
      </c>
      <c r="CT6" s="33">
        <f t="shared" si="10"/>
        <v>45.95</v>
      </c>
      <c r="CU6" s="33">
        <f t="shared" si="10"/>
        <v>44.69</v>
      </c>
      <c r="CV6" s="32" t="str">
        <f>IF(CV7="","",IF(CV7="-","【-】","【"&amp;SUBSTITUTE(TEXT(CV7,"#,##0.00"),"-","△")&amp;"】"))</f>
        <v>【53.32】</v>
      </c>
      <c r="CW6" s="33">
        <f>IF(CW7="",NA(),CW7)</f>
        <v>82.25</v>
      </c>
      <c r="CX6" s="33">
        <f t="shared" ref="CX6:DF6" si="11">IF(CX7="",NA(),CX7)</f>
        <v>86.71</v>
      </c>
      <c r="CY6" s="33">
        <f t="shared" si="11"/>
        <v>88.02</v>
      </c>
      <c r="CZ6" s="33">
        <f t="shared" si="11"/>
        <v>89.98</v>
      </c>
      <c r="DA6" s="33">
        <f t="shared" si="11"/>
        <v>89.86</v>
      </c>
      <c r="DB6" s="33">
        <f t="shared" si="11"/>
        <v>73.599999999999994</v>
      </c>
      <c r="DC6" s="33">
        <f t="shared" si="11"/>
        <v>73.78</v>
      </c>
      <c r="DD6" s="33">
        <f t="shared" si="11"/>
        <v>72.989999999999995</v>
      </c>
      <c r="DE6" s="33">
        <f t="shared" si="11"/>
        <v>71.97</v>
      </c>
      <c r="DF6" s="33">
        <f t="shared" si="11"/>
        <v>70.59</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7.0000000000000007E-2</v>
      </c>
      <c r="EN6" s="32" t="str">
        <f>IF(EN7="","",IF(EN7="-","【-】","【"&amp;SUBSTITUTE(TEXT(EN7,"#,##0.00"),"-","△")&amp;"】"))</f>
        <v>【0.03】</v>
      </c>
    </row>
    <row r="7" spans="1:144" s="34" customFormat="1">
      <c r="A7" s="26"/>
      <c r="B7" s="35">
        <v>2014</v>
      </c>
      <c r="C7" s="35">
        <v>112402</v>
      </c>
      <c r="D7" s="35">
        <v>47</v>
      </c>
      <c r="E7" s="35">
        <v>17</v>
      </c>
      <c r="F7" s="35">
        <v>5</v>
      </c>
      <c r="G7" s="35">
        <v>0</v>
      </c>
      <c r="H7" s="35" t="s">
        <v>96</v>
      </c>
      <c r="I7" s="35" t="s">
        <v>97</v>
      </c>
      <c r="J7" s="35" t="s">
        <v>98</v>
      </c>
      <c r="K7" s="35" t="s">
        <v>99</v>
      </c>
      <c r="L7" s="35" t="s">
        <v>100</v>
      </c>
      <c r="M7" s="36" t="s">
        <v>101</v>
      </c>
      <c r="N7" s="36" t="s">
        <v>102</v>
      </c>
      <c r="O7" s="36">
        <v>0.84</v>
      </c>
      <c r="P7" s="36">
        <v>100</v>
      </c>
      <c r="Q7" s="36">
        <v>3045</v>
      </c>
      <c r="R7" s="36">
        <v>53096</v>
      </c>
      <c r="S7" s="36">
        <v>33.93</v>
      </c>
      <c r="T7" s="36">
        <v>1564.87</v>
      </c>
      <c r="U7" s="36">
        <v>444</v>
      </c>
      <c r="V7" s="36">
        <v>0.42</v>
      </c>
      <c r="W7" s="36">
        <v>1057.1400000000001</v>
      </c>
      <c r="X7" s="36">
        <v>105.72</v>
      </c>
      <c r="Y7" s="36">
        <v>104.9</v>
      </c>
      <c r="Z7" s="36">
        <v>109.16</v>
      </c>
      <c r="AA7" s="36">
        <v>103.43</v>
      </c>
      <c r="AB7" s="36">
        <v>104.22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1316.7</v>
      </c>
      <c r="BK7" s="36">
        <v>1224.75</v>
      </c>
      <c r="BL7" s="36">
        <v>1144.05</v>
      </c>
      <c r="BM7" s="36">
        <v>1117.1099999999999</v>
      </c>
      <c r="BN7" s="36">
        <v>1161.05</v>
      </c>
      <c r="BO7" s="36">
        <v>992.47</v>
      </c>
      <c r="BP7" s="36">
        <v>25.78</v>
      </c>
      <c r="BQ7" s="36">
        <v>24.2</v>
      </c>
      <c r="BR7" s="36">
        <v>22.72</v>
      </c>
      <c r="BS7" s="36">
        <v>15.07</v>
      </c>
      <c r="BT7" s="36">
        <v>12.84</v>
      </c>
      <c r="BU7" s="36">
        <v>43.24</v>
      </c>
      <c r="BV7" s="36">
        <v>42.13</v>
      </c>
      <c r="BW7" s="36">
        <v>42.48</v>
      </c>
      <c r="BX7" s="36">
        <v>41.04</v>
      </c>
      <c r="BY7" s="36">
        <v>41.08</v>
      </c>
      <c r="BZ7" s="36">
        <v>51.49</v>
      </c>
      <c r="CA7" s="36">
        <v>440.15</v>
      </c>
      <c r="CB7" s="36">
        <v>476</v>
      </c>
      <c r="CC7" s="36">
        <v>513.72</v>
      </c>
      <c r="CD7" s="36">
        <v>761.77</v>
      </c>
      <c r="CE7" s="36">
        <v>928.61</v>
      </c>
      <c r="CF7" s="36">
        <v>338.76</v>
      </c>
      <c r="CG7" s="36">
        <v>348.41</v>
      </c>
      <c r="CH7" s="36">
        <v>343.8</v>
      </c>
      <c r="CI7" s="36">
        <v>357.08</v>
      </c>
      <c r="CJ7" s="36">
        <v>378.08</v>
      </c>
      <c r="CK7" s="36">
        <v>295.10000000000002</v>
      </c>
      <c r="CL7" s="36">
        <v>0</v>
      </c>
      <c r="CM7" s="36">
        <v>43.83</v>
      </c>
      <c r="CN7" s="36">
        <v>43.83</v>
      </c>
      <c r="CO7" s="36">
        <v>45.53</v>
      </c>
      <c r="CP7" s="36">
        <v>43.4</v>
      </c>
      <c r="CQ7" s="36">
        <v>44.65</v>
      </c>
      <c r="CR7" s="36">
        <v>46.85</v>
      </c>
      <c r="CS7" s="36">
        <v>46.06</v>
      </c>
      <c r="CT7" s="36">
        <v>45.95</v>
      </c>
      <c r="CU7" s="36">
        <v>44.69</v>
      </c>
      <c r="CV7" s="36">
        <v>53.32</v>
      </c>
      <c r="CW7" s="36">
        <v>82.25</v>
      </c>
      <c r="CX7" s="36">
        <v>86.71</v>
      </c>
      <c r="CY7" s="36">
        <v>88.02</v>
      </c>
      <c r="CZ7" s="36">
        <v>89.98</v>
      </c>
      <c r="DA7" s="36">
        <v>89.86</v>
      </c>
      <c r="DB7" s="36">
        <v>73.599999999999994</v>
      </c>
      <c r="DC7" s="36">
        <v>73.78</v>
      </c>
      <c r="DD7" s="36">
        <v>72.989999999999995</v>
      </c>
      <c r="DE7" s="36">
        <v>71.97</v>
      </c>
      <c r="DF7" s="36">
        <v>70.59</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7.0000000000000007E-2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2016-03-14T01:41:51Z</cp:lastPrinted>
  <dcterms:created xsi:type="dcterms:W3CDTF">2016-02-03T09:11:48Z</dcterms:created>
  <dcterms:modified xsi:type="dcterms:W3CDTF">2016-03-14T01:41:53Z</dcterms:modified>
  <cp:category/>
</cp:coreProperties>
</file>