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796\Desktop\作業用\☆下水道課（平成27年度）☆\埼玉県　照会・通知文書\市町村課\160126公営企業に係る「経営比較分析表」の分析等について\県への提出\修正後データ版\"/>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<sst xmlns="http://schemas.openxmlformats.org/spreadsheetml/2006/main" count="227" uniqueCount="111">
  <si>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</si>
  <si>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</si>
  <si>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</si>
  <si>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</si>
  <si>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</si>
  <si>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</si>
  <si>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</si>
  <si>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</si>
  <si>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</si>
  <si>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</si>
  <si>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</si>
  <si>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</si>
  <si>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</si>
  <si>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</si>
  <si>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</si>
  <si>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</si>
  <si>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</si>
  <si>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</si>
  <si>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</si>
  <si>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</si>
  <si>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</si>
  <si>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</si>
  <si>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</si>
  <si>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</si>
  <si>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</si>
  <si>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</si>
  <si>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</si>
  <si>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</si>
  <si>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</si>
  <si>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</si>
  <si>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</si>
  <si>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</si>
  <si>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</si>
  <si>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</si>
  <si>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</si>
  <si>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</si>
  <si>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</si>
  <si>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</si>
  <si>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</si>
  <si>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</si>
  <si>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</si>
  <si>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</si>
  <si>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</si>
  <si>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</si>
  <si>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</si>
  <si>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</si>
  <si>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</si>
  <si>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</si>
  <si>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</si>
  <si>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</si>
  <si>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</si>
  <si>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</si>
  <si>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</si>
  <si>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</si>
  <si>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</si>
  <si>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</si>
  <si>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</si>
  <si>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</si>
  <si>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</si>
  <si>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</si>
  <si>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</si>
  <si>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</si>
  <si>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</si>
  <si>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</si>
  <si>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</si>
  <si>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</si>
  <si>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</si>
  <si>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</si>
  <si>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</si>
  <si>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</si>
  <si>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</si>
  <si>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</si>
  <si>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</si>
  <si>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</si>
  <si>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</si>
  <si>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</si>
  <si>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</si>
  <si>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</si>
  <si>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</si>
  <si>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</si>
  <si>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</si>
  <si>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</si>
  <si>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</si>
  <si>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</si>
  <si>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</si>
  <si>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</si>
  <si>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</si>
  <si>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</si>
  <si>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</si>
  <si>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</si>
  <si>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</si>
  <si>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</si>
  <si>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</si>
  <si>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</si>
  <si>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</si>
  <si>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</si>
  <si>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幸手市</t>
  </si>
  <si>
    <t>法非適用</t>
  </si>
  <si>
    <t>下水道事業</t>
  </si>
  <si>
    <t>公共下水道</t>
  </si>
  <si>
    <t>Ca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</si>
  <si>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</si>
  <si>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</si>
  <si>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</si>
  <si>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</si>
  <si>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</si>
  <si>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</si>
  <si>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</si>
  <si>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若干の増加傾向を示していますが、いまだ新規整備の途上にある本市においては、収益の中核を占める料金収入が少なく、100％には程遠い数値となっています。今後も、後年度の地方債償還金の極端な増加をもたらさないように計画的な事業執行を行いながら、一方では接続率の向上に取り組んでいく必要があります。
　企業債残高対事業規模比率は、平成18年度に策定した「公債費負担適正化計画」以降、徐々に低下してきていますが、類似団体平均値に比べると約2倍程度の高い数値となっています。これは、今まさに行われている整備工事に必要となる財源として、地方債に頼らざるを得ないということが主な原因となっているものです。
　経費回収率は、類似団体平均値に比べ低い水準となっていますが、これは整備途上にある本市では下水道への接続人口がまだまだ多くなく、そのため、使用料収入が少ないことが原因と考えられます。
　汚水処理原価は、類似団体平均に比べると同等か、若干下回る数値となっていますが、今後、施設の老朽化が進み、処理原価が増加していくことが予想されるため、維持管理費の抑制や有収水量増加の取り組みを進めることが必要となってきます。
　水洗化率は、平成23年度以降ほぼ横ばいで推移していますが、毎年度、供用開始地区が増えているという状況を考えれば、それほど悪い数値ではないと思われます。しかし、他の経営指標向上に密接に関わっている比率であるため、今後も接続人口が増加していくよう取り組んでいく必要があります。</t>
    <rPh sb="1" eb="4">
      <t>シュウエキテキ</t>
    </rPh>
    <rPh sb="4" eb="6">
      <t>シュウシ</t>
    </rPh>
    <rPh sb="6" eb="8">
      <t>ヒリツ</t>
    </rPh>
    <rPh sb="10" eb="12">
      <t>ジャッカン</t>
    </rPh>
    <rPh sb="13" eb="15">
      <t>ゾウカ</t>
    </rPh>
    <rPh sb="15" eb="17">
      <t>ケイコウ</t>
    </rPh>
    <rPh sb="18" eb="19">
      <t>シメ</t>
    </rPh>
    <rPh sb="29" eb="31">
      <t>シンキ</t>
    </rPh>
    <rPh sb="31" eb="33">
      <t>セイビ</t>
    </rPh>
    <rPh sb="34" eb="36">
      <t>トジョウ</t>
    </rPh>
    <rPh sb="39" eb="40">
      <t>ホン</t>
    </rPh>
    <rPh sb="40" eb="41">
      <t>シ</t>
    </rPh>
    <rPh sb="47" eb="49">
      <t>シュウエキ</t>
    </rPh>
    <rPh sb="50" eb="52">
      <t>チュウカク</t>
    </rPh>
    <rPh sb="53" eb="54">
      <t>シ</t>
    </rPh>
    <rPh sb="56" eb="58">
      <t>リョウキン</t>
    </rPh>
    <rPh sb="58" eb="60">
      <t>シュウニュウ</t>
    </rPh>
    <rPh sb="61" eb="62">
      <t>スク</t>
    </rPh>
    <rPh sb="71" eb="73">
      <t>ホドトオ</t>
    </rPh>
    <rPh sb="74" eb="76">
      <t>スウチ</t>
    </rPh>
    <rPh sb="84" eb="86">
      <t>コンゴ</t>
    </rPh>
    <rPh sb="88" eb="91">
      <t>コウネンド</t>
    </rPh>
    <rPh sb="92" eb="95">
      <t>チホウサイ</t>
    </rPh>
    <rPh sb="95" eb="98">
      <t>ショウカンキン</t>
    </rPh>
    <rPh sb="99" eb="101">
      <t>キョクタン</t>
    </rPh>
    <rPh sb="102" eb="104">
      <t>ゾウカ</t>
    </rPh>
    <rPh sb="114" eb="117">
      <t>ケイカクテキ</t>
    </rPh>
    <rPh sb="118" eb="120">
      <t>ジギョウ</t>
    </rPh>
    <rPh sb="120" eb="122">
      <t>シッコウ</t>
    </rPh>
    <rPh sb="123" eb="124">
      <t>オコナ</t>
    </rPh>
    <rPh sb="129" eb="131">
      <t>イッポウ</t>
    </rPh>
    <rPh sb="133" eb="135">
      <t>セツゾク</t>
    </rPh>
    <rPh sb="135" eb="136">
      <t>リツ</t>
    </rPh>
    <rPh sb="137" eb="139">
      <t>コウジョウ</t>
    </rPh>
    <rPh sb="140" eb="141">
      <t>ト</t>
    </rPh>
    <rPh sb="142" eb="143">
      <t>ク</t>
    </rPh>
    <rPh sb="147" eb="149">
      <t>ヒツヨウ</t>
    </rPh>
    <rPh sb="157" eb="159">
      <t>キギョウ</t>
    </rPh>
    <rPh sb="159" eb="160">
      <t>サイ</t>
    </rPh>
    <rPh sb="160" eb="162">
      <t>ザンダカ</t>
    </rPh>
    <rPh sb="162" eb="163">
      <t>タイ</t>
    </rPh>
    <rPh sb="163" eb="165">
      <t>ジギョウ</t>
    </rPh>
    <rPh sb="165" eb="167">
      <t>キボ</t>
    </rPh>
    <rPh sb="167" eb="169">
      <t>ヒリツ</t>
    </rPh>
    <rPh sb="171" eb="173">
      <t>ヘイセイ</t>
    </rPh>
    <rPh sb="175" eb="177">
      <t>ネンド</t>
    </rPh>
    <rPh sb="178" eb="180">
      <t>サクテイ</t>
    </rPh>
    <rPh sb="183" eb="186">
      <t>コウサイヒ</t>
    </rPh>
    <rPh sb="186" eb="188">
      <t>フタン</t>
    </rPh>
    <rPh sb="188" eb="191">
      <t>テキセイカ</t>
    </rPh>
    <rPh sb="191" eb="193">
      <t>ケイカク</t>
    </rPh>
    <rPh sb="194" eb="196">
      <t>イコウ</t>
    </rPh>
    <rPh sb="197" eb="199">
      <t>ジョジョ</t>
    </rPh>
    <rPh sb="200" eb="202">
      <t>テイカ</t>
    </rPh>
    <rPh sb="211" eb="213">
      <t>ルイジ</t>
    </rPh>
    <rPh sb="213" eb="215">
      <t>ダンタイ</t>
    </rPh>
    <rPh sb="215" eb="218">
      <t>ヘイキンチ</t>
    </rPh>
    <rPh sb="219" eb="220">
      <t>クラ</t>
    </rPh>
    <rPh sb="223" eb="224">
      <t>ヤク</t>
    </rPh>
    <rPh sb="225" eb="226">
      <t>バイ</t>
    </rPh>
    <rPh sb="226" eb="228">
      <t>テイド</t>
    </rPh>
    <rPh sb="229" eb="230">
      <t>タカ</t>
    </rPh>
    <rPh sb="231" eb="233">
      <t>スウチ</t>
    </rPh>
    <rPh sb="245" eb="246">
      <t>イマ</t>
    </rPh>
    <rPh sb="249" eb="250">
      <t>オコナ</t>
    </rPh>
    <rPh sb="255" eb="257">
      <t>セイビ</t>
    </rPh>
    <rPh sb="257" eb="259">
      <t>コウジ</t>
    </rPh>
    <rPh sb="260" eb="262">
      <t>ヒツヨウ</t>
    </rPh>
    <rPh sb="265" eb="267">
      <t>ザイゲン</t>
    </rPh>
    <rPh sb="271" eb="274">
      <t>チホウサイ</t>
    </rPh>
    <rPh sb="275" eb="276">
      <t>タヨ</t>
    </rPh>
    <rPh sb="280" eb="281">
      <t>エ</t>
    </rPh>
    <rPh sb="306" eb="308">
      <t>ケイヒ</t>
    </rPh>
    <rPh sb="308" eb="310">
      <t>カイシュウ</t>
    </rPh>
    <rPh sb="310" eb="311">
      <t>リツ</t>
    </rPh>
    <rPh sb="313" eb="315">
      <t>ルイジ</t>
    </rPh>
    <rPh sb="315" eb="317">
      <t>ダンタイ</t>
    </rPh>
    <rPh sb="317" eb="320">
      <t>ヘイキンチ</t>
    </rPh>
    <rPh sb="321" eb="322">
      <t>クラ</t>
    </rPh>
    <rPh sb="323" eb="324">
      <t>ヒク</t>
    </rPh>
    <rPh sb="325" eb="327">
      <t>スイジュン</t>
    </rPh>
    <rPh sb="339" eb="341">
      <t>セイビ</t>
    </rPh>
    <rPh sb="341" eb="343">
      <t>トジョウ</t>
    </rPh>
    <rPh sb="346" eb="347">
      <t>ホン</t>
    </rPh>
    <rPh sb="347" eb="348">
      <t>シ</t>
    </rPh>
    <rPh sb="350" eb="353">
      <t>ゲスイドウ</t>
    </rPh>
    <rPh sb="355" eb="357">
      <t>セツゾク</t>
    </rPh>
    <rPh sb="357" eb="359">
      <t>ジンコウ</t>
    </rPh>
    <rPh sb="364" eb="365">
      <t>オオ</t>
    </rPh>
    <rPh sb="374" eb="377">
      <t>シヨウリョウ</t>
    </rPh>
    <rPh sb="377" eb="379">
      <t>シュウニュウ</t>
    </rPh>
    <rPh sb="380" eb="381">
      <t>スク</t>
    </rPh>
    <rPh sb="386" eb="388">
      <t>ゲンイン</t>
    </rPh>
    <rPh sb="389" eb="390">
      <t>カンガ</t>
    </rPh>
    <rPh sb="398" eb="400">
      <t>オスイ</t>
    </rPh>
    <rPh sb="400" eb="402">
      <t>ショリ</t>
    </rPh>
    <rPh sb="402" eb="404">
      <t>ゲンカ</t>
    </rPh>
    <rPh sb="406" eb="408">
      <t>ルイジ</t>
    </rPh>
    <rPh sb="408" eb="410">
      <t>ダンタイ</t>
    </rPh>
    <rPh sb="410" eb="412">
      <t>ヘイキン</t>
    </rPh>
    <rPh sb="413" eb="414">
      <t>クラ</t>
    </rPh>
    <rPh sb="417" eb="419">
      <t>ドウトウ</t>
    </rPh>
    <rPh sb="421" eb="423">
      <t>ジャッカン</t>
    </rPh>
    <rPh sb="423" eb="425">
      <t>シタマワ</t>
    </rPh>
    <rPh sb="426" eb="428">
      <t>スウチ</t>
    </rPh>
    <rPh sb="437" eb="439">
      <t>コンゴ</t>
    </rPh>
    <rPh sb="440" eb="442">
      <t>シセツ</t>
    </rPh>
    <rPh sb="443" eb="446">
      <t>ロウキュウカ</t>
    </rPh>
    <rPh sb="447" eb="448">
      <t>スス</t>
    </rPh>
    <rPh sb="450" eb="452">
      <t>ショリ</t>
    </rPh>
    <rPh sb="452" eb="454">
      <t>ゲンカ</t>
    </rPh>
    <rPh sb="455" eb="457">
      <t>ゾウカ</t>
    </rPh>
    <rPh sb="464" eb="466">
      <t>ヨソウ</t>
    </rPh>
    <rPh sb="472" eb="474">
      <t>イジ</t>
    </rPh>
    <rPh sb="474" eb="477">
      <t>カンリヒ</t>
    </rPh>
    <rPh sb="478" eb="480">
      <t>ヨクセイ</t>
    </rPh>
    <rPh sb="481" eb="482">
      <t>ユウ</t>
    </rPh>
    <rPh sb="482" eb="483">
      <t>シュウ</t>
    </rPh>
    <rPh sb="483" eb="485">
      <t>スイリョウ</t>
    </rPh>
    <rPh sb="485" eb="487">
      <t>ゾウカ</t>
    </rPh>
    <rPh sb="488" eb="489">
      <t>ト</t>
    </rPh>
    <rPh sb="490" eb="491">
      <t>ク</t>
    </rPh>
    <rPh sb="493" eb="494">
      <t>スス</t>
    </rPh>
    <rPh sb="499" eb="501">
      <t>ヒツヨウ</t>
    </rPh>
    <rPh sb="511" eb="514">
      <t>スイセンカ</t>
    </rPh>
    <rPh sb="514" eb="515">
      <t>リツ</t>
    </rPh>
    <rPh sb="517" eb="519">
      <t>ヘイセイ</t>
    </rPh>
    <rPh sb="521" eb="523">
      <t>ネンド</t>
    </rPh>
    <rPh sb="523" eb="525">
      <t>イコウ</t>
    </rPh>
    <rPh sb="527" eb="528">
      <t>ヨコ</t>
    </rPh>
    <rPh sb="531" eb="533">
      <t>スイイ</t>
    </rPh>
    <rPh sb="540" eb="543">
      <t>マイネンド</t>
    </rPh>
    <rPh sb="544" eb="546">
      <t>キョウヨウ</t>
    </rPh>
    <rPh sb="546" eb="548">
      <t>カイシ</t>
    </rPh>
    <rPh sb="548" eb="550">
      <t>チク</t>
    </rPh>
    <rPh sb="551" eb="552">
      <t>フ</t>
    </rPh>
    <rPh sb="559" eb="561">
      <t>ジョウキョウ</t>
    </rPh>
    <rPh sb="562" eb="563">
      <t>カンガ</t>
    </rPh>
    <rPh sb="571" eb="572">
      <t>ワル</t>
    </rPh>
    <rPh sb="573" eb="575">
      <t>スウチ</t>
    </rPh>
    <rPh sb="580" eb="581">
      <t>オモ</t>
    </rPh>
    <rPh sb="590" eb="591">
      <t>タ</t>
    </rPh>
    <rPh sb="592" eb="594">
      <t>ケイエイ</t>
    </rPh>
    <rPh sb="594" eb="596">
      <t>シヒョウ</t>
    </rPh>
    <rPh sb="596" eb="598">
      <t>コウジョウ</t>
    </rPh>
    <rPh sb="599" eb="601">
      <t>ミッセツ</t>
    </rPh>
    <rPh sb="602" eb="603">
      <t>カカ</t>
    </rPh>
    <rPh sb="608" eb="610">
      <t>ヒリツ</t>
    </rPh>
    <rPh sb="616" eb="618">
      <t>コンゴ</t>
    </rPh>
    <rPh sb="619" eb="621">
      <t>セツゾク</t>
    </rPh>
    <rPh sb="621" eb="623">
      <t>ジンコウ</t>
    </rPh>
    <rPh sb="624" eb="626">
      <t>ゾウカ</t>
    </rPh>
    <rPh sb="632" eb="633">
      <t>ト</t>
    </rPh>
    <rPh sb="634" eb="635">
      <t>ク</t>
    </rPh>
    <rPh sb="639" eb="641">
      <t>ヒツヨウ</t>
    </rPh>
    <phoneticPr fontId="4"/>
  </si>
  <si>
    <t>　幸手市は、埼玉県が整備する中川流域下水道の中で最も上流に位置していることから、流域幹線が到達するのが遅く、それに伴う市の公共下水道も平成３年度にようやく供用が開始されるなど、流域における他の市町に比べると、整備開始が最後発となっています。
　このため、整備されている下水道管は耐用年数に比べて全般的に新しいものが多く、早くから整備を進めることができた他市町よりも、老朽化対策の必要性はあまり高くありませんでした。
　しかし、供用開始以前から市内に整備されていた集中浄化槽方式を用いた汚水処理区域のうち、後に公共下水道へ接続替えを行った地域などを中心として、老朽化が進んでいる下水道管も現れてきていることから、今後は、新規整備の途上ではあるものの、同時に老朽管対策にも取り組んでいく必要があります。</t>
    <rPh sb="1" eb="4">
      <t>サッテシ</t>
    </rPh>
    <rPh sb="6" eb="8">
      <t>サイタマ</t>
    </rPh>
    <rPh sb="8" eb="9">
      <t>ケン</t>
    </rPh>
    <rPh sb="10" eb="12">
      <t>セイビ</t>
    </rPh>
    <rPh sb="14" eb="16">
      <t>ナカガワ</t>
    </rPh>
    <rPh sb="16" eb="18">
      <t>リュウイキ</t>
    </rPh>
    <rPh sb="18" eb="21">
      <t>ゲスイドウ</t>
    </rPh>
    <rPh sb="22" eb="23">
      <t>ナカ</t>
    </rPh>
    <rPh sb="24" eb="25">
      <t>モット</t>
    </rPh>
    <rPh sb="26" eb="28">
      <t>ジョウリュウ</t>
    </rPh>
    <rPh sb="29" eb="31">
      <t>イチ</t>
    </rPh>
    <rPh sb="40" eb="42">
      <t>リュウイキ</t>
    </rPh>
    <rPh sb="42" eb="44">
      <t>カンセン</t>
    </rPh>
    <rPh sb="45" eb="47">
      <t>トウタツ</t>
    </rPh>
    <rPh sb="51" eb="52">
      <t>オソ</t>
    </rPh>
    <rPh sb="57" eb="58">
      <t>トモナ</t>
    </rPh>
    <rPh sb="59" eb="60">
      <t>シ</t>
    </rPh>
    <rPh sb="61" eb="63">
      <t>コウキョウ</t>
    </rPh>
    <rPh sb="63" eb="66">
      <t>ゲスイドウ</t>
    </rPh>
    <rPh sb="67" eb="69">
      <t>ヘイセイ</t>
    </rPh>
    <rPh sb="70" eb="72">
      <t>ネンド</t>
    </rPh>
    <rPh sb="77" eb="79">
      <t>キョウヨウ</t>
    </rPh>
    <rPh sb="80" eb="82">
      <t>カイシ</t>
    </rPh>
    <rPh sb="88" eb="90">
      <t>リュウイキ</t>
    </rPh>
    <rPh sb="94" eb="95">
      <t>タ</t>
    </rPh>
    <rPh sb="96" eb="97">
      <t>シ</t>
    </rPh>
    <rPh sb="97" eb="98">
      <t>マチ</t>
    </rPh>
    <rPh sb="99" eb="100">
      <t>クラ</t>
    </rPh>
    <rPh sb="104" eb="106">
      <t>セイビ</t>
    </rPh>
    <rPh sb="106" eb="108">
      <t>カイシ</t>
    </rPh>
    <rPh sb="109" eb="110">
      <t>サイ</t>
    </rPh>
    <rPh sb="110" eb="112">
      <t>コウハツ</t>
    </rPh>
    <rPh sb="127" eb="129">
      <t>セイビ</t>
    </rPh>
    <rPh sb="134" eb="137">
      <t>ゲスイドウ</t>
    </rPh>
    <rPh sb="137" eb="138">
      <t>カン</t>
    </rPh>
    <rPh sb="139" eb="141">
      <t>タイヨウ</t>
    </rPh>
    <rPh sb="141" eb="143">
      <t>ネンスウ</t>
    </rPh>
    <rPh sb="147" eb="150">
      <t>ゼンパンテキ</t>
    </rPh>
    <rPh sb="151" eb="152">
      <t>アタラ</t>
    </rPh>
    <rPh sb="157" eb="158">
      <t>オオ</t>
    </rPh>
    <rPh sb="160" eb="161">
      <t>ハヤ</t>
    </rPh>
    <rPh sb="164" eb="166">
      <t>セイビ</t>
    </rPh>
    <rPh sb="167" eb="168">
      <t>スス</t>
    </rPh>
    <rPh sb="176" eb="177">
      <t>タ</t>
    </rPh>
    <rPh sb="177" eb="179">
      <t>シチョウ</t>
    </rPh>
    <rPh sb="183" eb="186">
      <t>ロウキュウカ</t>
    </rPh>
    <rPh sb="186" eb="188">
      <t>タイサク</t>
    </rPh>
    <rPh sb="189" eb="192">
      <t>ヒツヨウセイ</t>
    </rPh>
    <rPh sb="196" eb="197">
      <t>タカ</t>
    </rPh>
    <rPh sb="213" eb="215">
      <t>キョウヨウ</t>
    </rPh>
    <rPh sb="215" eb="217">
      <t>カイシ</t>
    </rPh>
    <rPh sb="217" eb="219">
      <t>イゼン</t>
    </rPh>
    <rPh sb="221" eb="223">
      <t>シナイ</t>
    </rPh>
    <rPh sb="224" eb="226">
      <t>セイビ</t>
    </rPh>
    <rPh sb="231" eb="233">
      <t>シュウチュウ</t>
    </rPh>
    <rPh sb="233" eb="236">
      <t>ジョウカソウ</t>
    </rPh>
    <rPh sb="236" eb="238">
      <t>ホウシキ</t>
    </rPh>
    <rPh sb="239" eb="240">
      <t>モチ</t>
    </rPh>
    <rPh sb="242" eb="244">
      <t>オスイ</t>
    </rPh>
    <rPh sb="244" eb="246">
      <t>ショリ</t>
    </rPh>
    <rPh sb="246" eb="248">
      <t>クイキ</t>
    </rPh>
    <rPh sb="252" eb="253">
      <t>ノチ</t>
    </rPh>
    <rPh sb="254" eb="256">
      <t>コウキョウ</t>
    </rPh>
    <rPh sb="256" eb="259">
      <t>ゲスイドウ</t>
    </rPh>
    <rPh sb="260" eb="262">
      <t>セツゾク</t>
    </rPh>
    <rPh sb="262" eb="263">
      <t>カ</t>
    </rPh>
    <rPh sb="265" eb="266">
      <t>オコナ</t>
    </rPh>
    <rPh sb="268" eb="270">
      <t>チイキ</t>
    </rPh>
    <rPh sb="273" eb="275">
      <t>チュウシン</t>
    </rPh>
    <rPh sb="279" eb="282">
      <t>ロウキュウカ</t>
    </rPh>
    <rPh sb="283" eb="284">
      <t>スス</t>
    </rPh>
    <rPh sb="288" eb="291">
      <t>ゲスイドウ</t>
    </rPh>
    <rPh sb="291" eb="292">
      <t>カン</t>
    </rPh>
    <rPh sb="293" eb="294">
      <t>アラワ</t>
    </rPh>
    <rPh sb="305" eb="307">
      <t>コンゴ</t>
    </rPh>
    <rPh sb="309" eb="311">
      <t>シンキ</t>
    </rPh>
    <rPh sb="311" eb="313">
      <t>セイビ</t>
    </rPh>
    <rPh sb="314" eb="316">
      <t>トジョウ</t>
    </rPh>
    <rPh sb="324" eb="326">
      <t>ドウジ</t>
    </rPh>
    <rPh sb="327" eb="329">
      <t>ロウキュウ</t>
    </rPh>
    <rPh sb="329" eb="330">
      <t>カン</t>
    </rPh>
    <rPh sb="330" eb="332">
      <t>タイサク</t>
    </rPh>
    <rPh sb="334" eb="335">
      <t>ト</t>
    </rPh>
    <rPh sb="336" eb="337">
      <t>ク</t>
    </rPh>
    <rPh sb="341" eb="343">
      <t>ヒツヨウ</t>
    </rPh>
    <phoneticPr fontId="4"/>
  </si>
  <si>
    <t>　本市の公共下水道は、平成26年度末における普及率が43.77％となっていて、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地方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 eb="2">
      <t>ホン</t>
    </rPh>
    <rPh sb="2" eb="3">
      <t>シ</t>
    </rPh>
    <rPh sb="4" eb="6">
      <t>コウキョウ</t>
    </rPh>
    <rPh sb="6" eb="9">
      <t>ゲスイドウ</t>
    </rPh>
    <rPh sb="11" eb="13">
      <t>ヘイセイ</t>
    </rPh>
    <rPh sb="15" eb="17">
      <t>ネンド</t>
    </rPh>
    <rPh sb="17" eb="18">
      <t>マツ</t>
    </rPh>
    <rPh sb="22" eb="24">
      <t>フキュウ</t>
    </rPh>
    <rPh sb="24" eb="25">
      <t>リツ</t>
    </rPh>
    <rPh sb="44" eb="46">
      <t>シンキ</t>
    </rPh>
    <rPh sb="46" eb="48">
      <t>セイビ</t>
    </rPh>
    <rPh sb="49" eb="50">
      <t>ツヅ</t>
    </rPh>
    <rPh sb="60" eb="62">
      <t>コンゴ</t>
    </rPh>
    <rPh sb="63" eb="65">
      <t>シセツ</t>
    </rPh>
    <rPh sb="66" eb="69">
      <t>ロウキュウカ</t>
    </rPh>
    <rPh sb="70" eb="72">
      <t>ジョジョ</t>
    </rPh>
    <rPh sb="73" eb="75">
      <t>シンコウ</t>
    </rPh>
    <rPh sb="84" eb="86">
      <t>コウシン</t>
    </rPh>
    <rPh sb="87" eb="89">
      <t>シュウゼン</t>
    </rPh>
    <rPh sb="93" eb="95">
      <t>タイオウ</t>
    </rPh>
    <rPh sb="96" eb="98">
      <t>ドウジ</t>
    </rPh>
    <rPh sb="99" eb="101">
      <t>ヒツヨウ</t>
    </rPh>
    <rPh sb="123" eb="124">
      <t>イマ</t>
    </rPh>
    <rPh sb="126" eb="128">
      <t>イジョウ</t>
    </rPh>
    <rPh sb="129" eb="130">
      <t>ツト</t>
    </rPh>
    <rPh sb="142" eb="145">
      <t>ホジョキン</t>
    </rPh>
    <rPh sb="146" eb="148">
      <t>ユウコウ</t>
    </rPh>
    <rPh sb="148" eb="150">
      <t>カツヨウ</t>
    </rPh>
    <rPh sb="156" eb="158">
      <t>セツゾク</t>
    </rPh>
    <rPh sb="158" eb="160">
      <t>ジンコウ</t>
    </rPh>
    <rPh sb="160" eb="162">
      <t>ゾウカ</t>
    </rPh>
    <rPh sb="164" eb="165">
      <t>ト</t>
    </rPh>
    <rPh sb="166" eb="167">
      <t>ク</t>
    </rPh>
    <rPh sb="170" eb="172">
      <t>キョクド</t>
    </rPh>
    <rPh sb="173" eb="175">
      <t>イゾン</t>
    </rPh>
    <rPh sb="180" eb="182">
      <t>ハンイ</t>
    </rPh>
    <rPh sb="184" eb="187">
      <t>チホウサイ</t>
    </rPh>
    <rPh sb="188" eb="190">
      <t>カツヨウ</t>
    </rPh>
    <rPh sb="194" eb="197">
      <t>サイシュツメン</t>
    </rPh>
    <rPh sb="200" eb="202">
      <t>ケイヒ</t>
    </rPh>
    <rPh sb="202" eb="204">
      <t>サクゲン</t>
    </rPh>
    <rPh sb="205" eb="206">
      <t>ツト</t>
    </rPh>
    <rPh sb="208" eb="210">
      <t>ムダ</t>
    </rPh>
    <rPh sb="213" eb="215">
      <t>ヨサン</t>
    </rPh>
    <rPh sb="215" eb="217">
      <t>シッコウ</t>
    </rPh>
    <rPh sb="225" eb="226">
      <t>モ</t>
    </rPh>
    <rPh sb="228" eb="230">
      <t>ジギョウ</t>
    </rPh>
    <rPh sb="230" eb="232">
      <t>ウンエイ</t>
    </rPh>
    <rPh sb="233" eb="234">
      <t>モト</t>
    </rPh>
    <rPh sb="249" eb="251">
      <t>ジョウキョウ</t>
    </rPh>
    <rPh sb="252" eb="254">
      <t>タイオウ</t>
    </rPh>
    <rPh sb="263" eb="265">
      <t>テキセツ</t>
    </rPh>
    <rPh sb="266" eb="268">
      <t>セイビ</t>
    </rPh>
    <rPh sb="268" eb="270">
      <t>ケイカク</t>
    </rPh>
    <rPh sb="271" eb="273">
      <t>サクテイ</t>
    </rPh>
    <rPh sb="280" eb="282">
      <t>カンヨウ</t>
    </rPh>
    <rPh sb="289" eb="291">
      <t>カノウ</t>
    </rPh>
    <rPh sb="297" eb="298">
      <t>ミズカ</t>
    </rPh>
    <rPh sb="300" eb="302">
      <t>ケイエイ</t>
    </rPh>
    <rPh sb="302" eb="304">
      <t>ジョウタイ</t>
    </rPh>
    <rPh sb="305" eb="307">
      <t>シサン</t>
    </rPh>
    <rPh sb="307" eb="309">
      <t>ジョウキョウ</t>
    </rPh>
    <rPh sb="314" eb="316">
      <t>セイカク</t>
    </rPh>
    <rPh sb="317" eb="319">
      <t>ハアク</t>
    </rPh>
    <rPh sb="321" eb="322">
      <t>カ</t>
    </rPh>
    <rPh sb="323" eb="325">
      <t>ブンセキ</t>
    </rPh>
    <rPh sb="332" eb="334">
      <t>タイセツ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</si>
</sst>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455056"/>
        <c:axId val="11745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formatCode="#,##0.00;&quot;△&quot;#,##0.00;&quot;-&quot;">
                  <c:v>0.15</c:v>
                </c:pt>
                <c:pt idx="3" formatCode="#,##0.00;&quot;△&quot;#,##0.00;&quot;-&quot;">
                  <c:v>0.22</c:v>
                </c:pt>
                <c:pt idx="4">
                  <c:v>0</c:v>
                </c:pt>
              </c:numCache>
            </c:numRef>
          </c:val>
          <c:smooth val="0"/>
        </c:ser>
        <c:dLbls>
          <c:showLegendKey val="0"/>
          <c:showVal val="0"/>
          <c:showCatName val="0"/>
          <c:showSerName val="0"/>
          <c:showPercent val="0"/>
          <c:showBubbleSize val="0"/>
        </c:dLbls>
        <c:marker val="1"/>
        <c:smooth val="0"/>
        <c:axId val="117455056"/>
        <c:axId val="117455440"/>
      </c:lineChart>
      <c:dateAx>
        <c:axId val="117455056"/>
        <c:scaling>
          <c:orientation val="minMax"/>
        </c:scaling>
        <c:delete val="1"/>
        <c:axPos val="b"/>
        <c:numFmt formatCode="ge" sourceLinked="1"/>
        <c:majorTickMark val="none"/>
        <c:minorTickMark val="none"/>
        <c:tickLblPos val="none"/>
        <c:crossAx val="117455440"/>
        <c:crosses val="autoZero"/>
        <c:auto val="1"/>
        <c:lblOffset val="100"/>
        <c:baseTimeUnit val="years"/>
      </c:dateAx>
      <c:valAx>
        <c:axId val="11745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903608"/>
        <c:axId val="2139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6.76</c:v>
                </c:pt>
                <c:pt idx="1">
                  <c:v>38.799999999999997</c:v>
                </c:pt>
                <c:pt idx="2">
                  <c:v>3.8</c:v>
                </c:pt>
                <c:pt idx="3">
                  <c:v>19.95</c:v>
                </c:pt>
                <c:pt idx="4">
                  <c:v>0</c:v>
                </c:pt>
              </c:numCache>
            </c:numRef>
          </c:val>
          <c:smooth val="0"/>
        </c:ser>
        <c:dLbls>
          <c:showLegendKey val="0"/>
          <c:showVal val="0"/>
          <c:showCatName val="0"/>
          <c:showSerName val="0"/>
          <c:showPercent val="0"/>
          <c:showBubbleSize val="0"/>
        </c:dLbls>
        <c:marker val="1"/>
        <c:smooth val="0"/>
        <c:axId val="213903608"/>
        <c:axId val="213904000"/>
      </c:lineChart>
      <c:dateAx>
        <c:axId val="213903608"/>
        <c:scaling>
          <c:orientation val="minMax"/>
        </c:scaling>
        <c:delete val="1"/>
        <c:axPos val="b"/>
        <c:numFmt formatCode="ge" sourceLinked="1"/>
        <c:majorTickMark val="none"/>
        <c:minorTickMark val="none"/>
        <c:tickLblPos val="none"/>
        <c:crossAx val="213904000"/>
        <c:crosses val="autoZero"/>
        <c:auto val="1"/>
        <c:lblOffset val="100"/>
        <c:baseTimeUnit val="years"/>
      </c:dateAx>
      <c:valAx>
        <c:axId val="2139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88.89</c:v>
                </c:pt>
                <c:pt idx="1">
                  <c:v>83.47</c:v>
                </c:pt>
                <c:pt idx="2">
                  <c:v>84.45</c:v>
                </c:pt>
                <c:pt idx="3">
                  <c:v>84.31</c:v>
                </c:pt>
                <c:pt idx="4">
                  <c:v>84.7</c:v>
                </c:pt>
              </c:numCache>
            </c:numRef>
          </c:val>
        </c:ser>
        <c:dLbls>
          <c:showLegendKey val="0"/>
          <c:showVal val="0"/>
          <c:showCatName val="0"/>
          <c:showSerName val="0"/>
          <c:showPercent val="0"/>
          <c:showBubbleSize val="0"/>
        </c:dLbls>
        <c:gapWidth val="150"/>
        <c:axId val="212551256"/>
        <c:axId val="21416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80.599999999999994</c:v>
                </c:pt>
                <c:pt idx="1">
                  <c:v>81.72</c:v>
                </c:pt>
                <c:pt idx="2">
                  <c:v>89.08</c:v>
                </c:pt>
                <c:pt idx="3">
                  <c:v>91.99</c:v>
                </c:pt>
                <c:pt idx="4">
                  <c:v>89.59</c:v>
                </c:pt>
              </c:numCache>
            </c:numRef>
          </c:val>
          <c:smooth val="0"/>
        </c:ser>
        <c:dLbls>
          <c:showLegendKey val="0"/>
          <c:showVal val="0"/>
          <c:showCatName val="0"/>
          <c:showSerName val="0"/>
          <c:showPercent val="0"/>
          <c:showBubbleSize val="0"/>
        </c:dLbls>
        <c:marker val="1"/>
        <c:smooth val="0"/>
        <c:axId val="212551256"/>
        <c:axId val="214166312"/>
      </c:lineChart>
      <c:dateAx>
        <c:axId val="212551256"/>
        <c:scaling>
          <c:orientation val="minMax"/>
        </c:scaling>
        <c:delete val="1"/>
        <c:axPos val="b"/>
        <c:numFmt formatCode="ge" sourceLinked="1"/>
        <c:majorTickMark val="none"/>
        <c:minorTickMark val="none"/>
        <c:tickLblPos val="none"/>
        <c:crossAx val="214166312"/>
        <c:crosses val="autoZero"/>
        <c:auto val="1"/>
        <c:lblOffset val="100"/>
        <c:baseTimeUnit val="years"/>
      </c:dateAx>
      <c:valAx>
        <c:axId val="21416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5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63.88</c:v>
                </c:pt>
                <c:pt idx="1">
                  <c:v>64.25</c:v>
                </c:pt>
                <c:pt idx="2">
                  <c:v>66.62</c:v>
                </c:pt>
                <c:pt idx="3">
                  <c:v>68.39</c:v>
                </c:pt>
                <c:pt idx="4">
                  <c:v>67.38</c:v>
                </c:pt>
              </c:numCache>
            </c:numRef>
          </c:val>
        </c:ser>
        <c:dLbls>
          <c:showLegendKey val="0"/>
          <c:showVal val="0"/>
          <c:showCatName val="0"/>
          <c:showSerName val="0"/>
          <c:showPercent val="0"/>
          <c:showBubbleSize val="0"/>
        </c:dLbls>
        <c:gapWidth val="150"/>
        <c:axId val="213246560"/>
        <c:axId val="2132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246560"/>
        <c:axId val="213246944"/>
      </c:lineChart>
      <c:dateAx>
        <c:axId val="213246560"/>
        <c:scaling>
          <c:orientation val="minMax"/>
        </c:scaling>
        <c:delete val="1"/>
        <c:axPos val="b"/>
        <c:numFmt formatCode="ge" sourceLinked="1"/>
        <c:majorTickMark val="none"/>
        <c:minorTickMark val="none"/>
        <c:tickLblPos val="none"/>
        <c:crossAx val="213246944"/>
        <c:crosses val="autoZero"/>
        <c:auto val="1"/>
        <c:lblOffset val="100"/>
        <c:baseTimeUnit val="years"/>
      </c:dateAx>
      <c:valAx>
        <c:axId val="2132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018080"/>
        <c:axId val="2140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018080"/>
        <c:axId val="214026656"/>
      </c:lineChart>
      <c:dateAx>
        <c:axId val="214018080"/>
        <c:scaling>
          <c:orientation val="minMax"/>
        </c:scaling>
        <c:delete val="1"/>
        <c:axPos val="b"/>
        <c:numFmt formatCode="ge" sourceLinked="1"/>
        <c:majorTickMark val="none"/>
        <c:minorTickMark val="none"/>
        <c:tickLblPos val="none"/>
        <c:crossAx val="214026656"/>
        <c:crosses val="autoZero"/>
        <c:auto val="1"/>
        <c:lblOffset val="100"/>
        <c:baseTimeUnit val="years"/>
      </c:dateAx>
      <c:valAx>
        <c:axId val="2140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306040"/>
        <c:axId val="21376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306040"/>
        <c:axId val="213760176"/>
      </c:lineChart>
      <c:dateAx>
        <c:axId val="214306040"/>
        <c:scaling>
          <c:orientation val="minMax"/>
        </c:scaling>
        <c:delete val="1"/>
        <c:axPos val="b"/>
        <c:numFmt formatCode="ge" sourceLinked="1"/>
        <c:majorTickMark val="none"/>
        <c:minorTickMark val="none"/>
        <c:tickLblPos val="none"/>
        <c:crossAx val="213760176"/>
        <c:crosses val="autoZero"/>
        <c:auto val="1"/>
        <c:lblOffset val="100"/>
        <c:baseTimeUnit val="years"/>
      </c:dateAx>
      <c:valAx>
        <c:axId val="21376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0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549688"/>
        <c:axId val="2125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549688"/>
        <c:axId val="212550080"/>
      </c:lineChart>
      <c:dateAx>
        <c:axId val="212549688"/>
        <c:scaling>
          <c:orientation val="minMax"/>
        </c:scaling>
        <c:delete val="1"/>
        <c:axPos val="b"/>
        <c:numFmt formatCode="ge" sourceLinked="1"/>
        <c:majorTickMark val="none"/>
        <c:minorTickMark val="none"/>
        <c:tickLblPos val="none"/>
        <c:crossAx val="212550080"/>
        <c:crosses val="autoZero"/>
        <c:auto val="1"/>
        <c:lblOffset val="100"/>
        <c:baseTimeUnit val="years"/>
      </c:dateAx>
      <c:valAx>
        <c:axId val="2125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816256"/>
        <c:axId val="21381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816256"/>
        <c:axId val="213816648"/>
      </c:lineChart>
      <c:dateAx>
        <c:axId val="213816256"/>
        <c:scaling>
          <c:orientation val="minMax"/>
        </c:scaling>
        <c:delete val="1"/>
        <c:axPos val="b"/>
        <c:numFmt formatCode="ge" sourceLinked="1"/>
        <c:majorTickMark val="none"/>
        <c:minorTickMark val="none"/>
        <c:tickLblPos val="none"/>
        <c:crossAx val="213816648"/>
        <c:crosses val="autoZero"/>
        <c:auto val="1"/>
        <c:lblOffset val="100"/>
        <c:baseTimeUnit val="years"/>
      </c:dateAx>
      <c:valAx>
        <c:axId val="21381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2156.66</c:v>
                </c:pt>
                <c:pt idx="1">
                  <c:v>2163.87</c:v>
                </c:pt>
                <c:pt idx="2">
                  <c:v>1954.38</c:v>
                </c:pt>
                <c:pt idx="3">
                  <c:v>1898.71</c:v>
                </c:pt>
                <c:pt idx="4">
                  <c:v>1944.36</c:v>
                </c:pt>
              </c:numCache>
            </c:numRef>
          </c:val>
        </c:ser>
        <c:dLbls>
          <c:showLegendKey val="0"/>
          <c:showVal val="0"/>
          <c:showCatName val="0"/>
          <c:showSerName val="0"/>
          <c:showPercent val="0"/>
          <c:showBubbleSize val="0"/>
        </c:dLbls>
        <c:gapWidth val="150"/>
        <c:axId val="213817824"/>
        <c:axId val="21381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822.94</c:v>
                </c:pt>
                <c:pt idx="1">
                  <c:v>947.07</c:v>
                </c:pt>
                <c:pt idx="2">
                  <c:v>748.02</c:v>
                </c:pt>
                <c:pt idx="3">
                  <c:v>746.17</c:v>
                </c:pt>
                <c:pt idx="4">
                  <c:v>1124.8399999999999</c:v>
                </c:pt>
              </c:numCache>
            </c:numRef>
          </c:val>
          <c:smooth val="0"/>
        </c:ser>
        <c:dLbls>
          <c:showLegendKey val="0"/>
          <c:showVal val="0"/>
          <c:showCatName val="0"/>
          <c:showSerName val="0"/>
          <c:showPercent val="0"/>
          <c:showBubbleSize val="0"/>
        </c:dLbls>
        <c:marker val="1"/>
        <c:smooth val="0"/>
        <c:axId val="213817824"/>
        <c:axId val="213818216"/>
      </c:lineChart>
      <c:dateAx>
        <c:axId val="213817824"/>
        <c:scaling>
          <c:orientation val="minMax"/>
        </c:scaling>
        <c:delete val="1"/>
        <c:axPos val="b"/>
        <c:numFmt formatCode="ge" sourceLinked="1"/>
        <c:majorTickMark val="none"/>
        <c:minorTickMark val="none"/>
        <c:tickLblPos val="none"/>
        <c:crossAx val="213818216"/>
        <c:crosses val="autoZero"/>
        <c:auto val="1"/>
        <c:lblOffset val="100"/>
        <c:baseTimeUnit val="years"/>
      </c:dateAx>
      <c:valAx>
        <c:axId val="21381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55.91</c:v>
                </c:pt>
                <c:pt idx="1">
                  <c:v>55.21</c:v>
                </c:pt>
                <c:pt idx="2">
                  <c:v>56.94</c:v>
                </c:pt>
                <c:pt idx="3">
                  <c:v>56.78</c:v>
                </c:pt>
                <c:pt idx="4">
                  <c:v>57.92</c:v>
                </c:pt>
              </c:numCache>
            </c:numRef>
          </c:val>
        </c:ser>
        <c:dLbls>
          <c:showLegendKey val="0"/>
          <c:showVal val="0"/>
          <c:showCatName val="0"/>
          <c:showSerName val="0"/>
          <c:showPercent val="0"/>
          <c:showBubbleSize val="0"/>
        </c:dLbls>
        <c:gapWidth val="150"/>
        <c:axId val="213902040"/>
        <c:axId val="2139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64.37</c:v>
                </c:pt>
                <c:pt idx="1">
                  <c:v>71.05</c:v>
                </c:pt>
                <c:pt idx="2">
                  <c:v>72.63</c:v>
                </c:pt>
                <c:pt idx="3">
                  <c:v>71.930000000000007</c:v>
                </c:pt>
                <c:pt idx="4">
                  <c:v>64.12</c:v>
                </c:pt>
              </c:numCache>
            </c:numRef>
          </c:val>
          <c:smooth val="0"/>
        </c:ser>
        <c:dLbls>
          <c:showLegendKey val="0"/>
          <c:showVal val="0"/>
          <c:showCatName val="0"/>
          <c:showSerName val="0"/>
          <c:showPercent val="0"/>
          <c:showBubbleSize val="0"/>
        </c:dLbls>
        <c:marker val="1"/>
        <c:smooth val="0"/>
        <c:axId val="213902040"/>
        <c:axId val="213902432"/>
      </c:lineChart>
      <c:dateAx>
        <c:axId val="213902040"/>
        <c:scaling>
          <c:orientation val="minMax"/>
        </c:scaling>
        <c:delete val="1"/>
        <c:axPos val="b"/>
        <c:numFmt formatCode="ge" sourceLinked="1"/>
        <c:majorTickMark val="none"/>
        <c:minorTickMark val="none"/>
        <c:tickLblPos val="none"/>
        <c:crossAx val="213902432"/>
        <c:crosses val="autoZero"/>
        <c:auto val="1"/>
        <c:lblOffset val="100"/>
        <c:baseTimeUnit val="years"/>
      </c:dateAx>
      <c:valAx>
        <c:axId val="2139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13815864"/>
        <c:axId val="21381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178.75</c:v>
                </c:pt>
                <c:pt idx="1">
                  <c:v>160.94</c:v>
                </c:pt>
                <c:pt idx="2">
                  <c:v>148.44999999999999</c:v>
                </c:pt>
                <c:pt idx="3">
                  <c:v>149.57</c:v>
                </c:pt>
                <c:pt idx="4">
                  <c:v>168.44</c:v>
                </c:pt>
              </c:numCache>
            </c:numRef>
          </c:val>
          <c:smooth val="0"/>
        </c:ser>
        <c:dLbls>
          <c:showLegendKey val="0"/>
          <c:showVal val="0"/>
          <c:showCatName val="0"/>
          <c:showSerName val="0"/>
          <c:showPercent val="0"/>
          <c:showBubbleSize val="0"/>
        </c:dLbls>
        <c:marker val="1"/>
        <c:smooth val="0"/>
        <c:axId val="213815864"/>
        <c:axId val="213815472"/>
      </c:lineChart>
      <c:dateAx>
        <c:axId val="213815864"/>
        <c:scaling>
          <c:orientation val="minMax"/>
        </c:scaling>
        <c:delete val="1"/>
        <c:axPos val="b"/>
        <c:numFmt formatCode="ge" sourceLinked="1"/>
        <c:majorTickMark val="none"/>
        <c:minorTickMark val="none"/>
        <c:tickLblPos val="none"/>
        <c:crossAx val="213815472"/>
        <c:crosses val="autoZero"/>
        <c:auto val="1"/>
        <c:lblOffset val="100"/>
        <c:baseTimeUnit val="years"/>
      </c:dateAx>
      <c:valAx>
        <c:axId val="21381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1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幸手市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Ca</v>
      </c>
      <c r="X8" s="70"/>
      <c r="Y8" s="70"/>
      <c r="Z8" s="70"/>
      <c r="AA8" s="70"/>
      <c r="AB8" s="70"/>
      <c r="AC8" s="70"/>
      <c r="AD8" s="3"/>
      <c r="AE8" s="3"/>
      <c r="AF8" s="3"/>
      <c r="AG8" s="3"/>
      <c r="AH8" s="3"/>
      <c r="AI8" s="3"/>
      <c r="AJ8" s="3"/>
      <c r="AK8" s="3"/>
      <c r="AL8" s="64">
        <f>データ!R6</f>
        <v>53096</v>
      </c>
      <c r="AM8" s="64"/>
      <c r="AN8" s="64"/>
      <c r="AO8" s="64"/>
      <c r="AP8" s="64"/>
      <c r="AQ8" s="64"/>
      <c r="AR8" s="64"/>
      <c r="AS8" s="64"/>
      <c r="AT8" s="63">
        <f>データ!S6</f>
        <v>33.93</v>
      </c>
      <c r="AU8" s="63"/>
      <c r="AV8" s="63"/>
      <c r="AW8" s="63"/>
      <c r="AX8" s="63"/>
      <c r="AY8" s="63"/>
      <c r="AZ8" s="63"/>
      <c r="BA8" s="63"/>
      <c r="BB8" s="63">
        <f>データ!T6</f>
        <v>1564.87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43.77</v>
      </c>
      <c r="Q10" s="63"/>
      <c r="R10" s="63"/>
      <c r="S10" s="63"/>
      <c r="T10" s="63"/>
      <c r="U10" s="63"/>
      <c r="V10" s="63"/>
      <c r="W10" s="63">
        <f>データ!P6</f>
        <v>75.48</v>
      </c>
      <c r="X10" s="63"/>
      <c r="Y10" s="63"/>
      <c r="Z10" s="63"/>
      <c r="AA10" s="63"/>
      <c r="AB10" s="63"/>
      <c r="AC10" s="63"/>
      <c r="AD10" s="64">
        <f>データ!Q6</f>
        <v>1566</v>
      </c>
      <c r="AE10" s="64"/>
      <c r="AF10" s="64"/>
      <c r="AG10" s="64"/>
      <c r="AH10" s="64"/>
      <c r="AI10" s="64"/>
      <c r="AJ10" s="64"/>
      <c r="AK10" s="2"/>
      <c r="AL10" s="64">
        <f>データ!U6</f>
        <v>23197</v>
      </c>
      <c r="AM10" s="64"/>
      <c r="AN10" s="64"/>
      <c r="AO10" s="64"/>
      <c r="AP10" s="64"/>
      <c r="AQ10" s="64"/>
      <c r="AR10" s="64"/>
      <c r="AS10" s="64"/>
      <c r="AT10" s="63">
        <f>データ!V6</f>
        <v>3</v>
      </c>
      <c r="AU10" s="63"/>
      <c r="AV10" s="63"/>
      <c r="AW10" s="63"/>
      <c r="AX10" s="63"/>
      <c r="AY10" s="63"/>
      <c r="AZ10" s="63"/>
      <c r="BA10" s="63"/>
      <c r="BB10" s="63">
        <f>データ!W6</f>
        <v>7732.33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112402</v>
      </c>
      <c r="D6" s="31">
        <f t="shared" si="3"/>
        <v>47</v>
      </c>
      <c r="E6" s="31">
        <f t="shared" si="3"/>
        <v>17</v>
      </c>
      <c r="F6" s="31">
        <f t="shared" si="3"/>
        <v>1</v>
      </c>
      <c r="G6" s="31">
        <f t="shared" si="3"/>
        <v>0</v>
      </c>
      <c r="H6" s="31" t="str">
        <f t="shared" si="3"/>
        <v>埼玉県　幸手市</v>
      </c>
      <c r="I6" s="31" t="str">
        <f t="shared" si="3"/>
        <v>法非適用</v>
      </c>
      <c r="J6" s="31" t="str">
        <f t="shared" si="3"/>
        <v>下水道事業</v>
      </c>
      <c r="K6" s="31" t="str">
        <f t="shared" si="3"/>
        <v>公共下水道</v>
      </c>
      <c r="L6" s="31" t="str">
        <f t="shared" si="3"/>
        <v>Ca</v>
      </c>
      <c r="M6" s="32" t="str">
        <f t="shared" si="3"/>
        <v>-</v>
      </c>
      <c r="N6" s="32" t="str">
        <f t="shared" si="3"/>
        <v>該当数値なし</v>
      </c>
      <c r="O6" s="32">
        <f t="shared" si="3"/>
        <v>43.77</v>
      </c>
      <c r="P6" s="32">
        <f t="shared" si="3"/>
        <v>75.48</v>
      </c>
      <c r="Q6" s="32">
        <f t="shared" si="3"/>
        <v>1566</v>
      </c>
      <c r="R6" s="32">
        <f t="shared" si="3"/>
        <v>53096</v>
      </c>
      <c r="S6" s="32">
        <f t="shared" si="3"/>
        <v>33.93</v>
      </c>
      <c r="T6" s="32">
        <f t="shared" si="3"/>
        <v>1564.87</v>
      </c>
      <c r="U6" s="32">
        <f t="shared" si="3"/>
        <v>23197</v>
      </c>
      <c r="V6" s="32">
        <f t="shared" si="3"/>
        <v>3</v>
      </c>
      <c r="W6" s="32">
        <f t="shared" si="3"/>
        <v>7732.33</v>
      </c>
      <c r="X6" s="33">
        <f>IF(X7="",NA(),X7)</f>
        <v>63.88</v>
      </c>
      <c r="Y6" s="33">
        <f t="shared" ref="Y6:AG6" si="4">IF(Y7="",NA(),Y7)</f>
        <v>64.25</v>
      </c>
      <c r="Z6" s="33">
        <f t="shared" si="4"/>
        <v>66.62</v>
      </c>
      <c r="AA6" s="33">
        <f t="shared" si="4"/>
        <v>68.39</v>
      </c>
      <c r="AB6" s="33">
        <f t="shared" si="4"/>
        <v>67.38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2156.66</v>
      </c>
      <c r="BF6" s="33">
        <f t="shared" ref="BF6:BN6" si="7">IF(BF7="",NA(),BF7)</f>
        <v>2163.87</v>
      </c>
      <c r="BG6" s="33">
        <f t="shared" si="7"/>
        <v>1954.38</v>
      </c>
      <c r="BH6" s="33">
        <f t="shared" si="7"/>
        <v>1898.71</v>
      </c>
      <c r="BI6" s="33">
        <f t="shared" si="7"/>
        <v>1944.36</v>
      </c>
      <c r="BJ6" s="33">
        <f t="shared" si="7"/>
        <v>822.94</v>
      </c>
      <c r="BK6" s="33">
        <f t="shared" si="7"/>
        <v>947.07</v>
      </c>
      <c r="BL6" s="33">
        <f t="shared" si="7"/>
        <v>748.02</v>
      </c>
      <c r="BM6" s="33">
        <f t="shared" si="7"/>
        <v>746.17</v>
      </c>
      <c r="BN6" s="33">
        <f t="shared" si="7"/>
        <v>1124.8399999999999</v>
      </c>
      <c r="BO6" s="32" t="str">
        <f>IF(BO7="","",IF(BO7="-","【-】","【"&amp;SUBSTITUTE(TEXT(BO7,"#,##0.00"),"-","△")&amp;"】"))</f>
        <v>【776.35】</v>
      </c>
      <c r="BP6" s="33">
        <f>IF(BP7="",NA(),BP7)</f>
        <v>55.91</v>
      </c>
      <c r="BQ6" s="33">
        <f t="shared" ref="BQ6:BY6" si="8">IF(BQ7="",NA(),BQ7)</f>
        <v>55.21</v>
      </c>
      <c r="BR6" s="33">
        <f t="shared" si="8"/>
        <v>56.94</v>
      </c>
      <c r="BS6" s="33">
        <f t="shared" si="8"/>
        <v>56.78</v>
      </c>
      <c r="BT6" s="33">
        <f t="shared" si="8"/>
        <v>57.92</v>
      </c>
      <c r="BU6" s="33">
        <f t="shared" si="8"/>
        <v>64.37</v>
      </c>
      <c r="BV6" s="33">
        <f t="shared" si="8"/>
        <v>71.05</v>
      </c>
      <c r="BW6" s="33">
        <f t="shared" si="8"/>
        <v>72.63</v>
      </c>
      <c r="BX6" s="33">
        <f t="shared" si="8"/>
        <v>71.930000000000007</v>
      </c>
      <c r="BY6" s="33">
        <f t="shared" si="8"/>
        <v>64.12</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178.75</v>
      </c>
      <c r="CG6" s="33">
        <f t="shared" si="9"/>
        <v>160.94</v>
      </c>
      <c r="CH6" s="33">
        <f t="shared" si="9"/>
        <v>148.44999999999999</v>
      </c>
      <c r="CI6" s="33">
        <f t="shared" si="9"/>
        <v>149.57</v>
      </c>
      <c r="CJ6" s="33">
        <f t="shared" si="9"/>
        <v>168.44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6.76</v>
      </c>
      <c r="CR6" s="33">
        <f t="shared" si="10"/>
        <v>38.799999999999997</v>
      </c>
      <c r="CS6" s="33">
        <f t="shared" si="10"/>
        <v>3.8</v>
      </c>
      <c r="CT6" s="33">
        <f t="shared" si="10"/>
        <v>19.95</v>
      </c>
      <c r="CU6" s="33" t="str">
        <f t="shared" si="10"/>
        <v>-</v>
      </c>
      <c r="CV6" s="32" t="str">
        <f>IF(CV7="","",IF(CV7="-","【-】","【"&amp;SUBSTITUTE(TEXT(CV7,"#,##0.00"),"-","△")&amp;"】"))</f>
        <v>【60.35】</v>
      </c>
      <c r="CW6" s="33">
        <f>IF(CW7="",NA(),CW7)</f>
        <v>88.89</v>
      </c>
      <c r="CX6" s="33">
        <f t="shared" ref="CX6:DF6" si="11">IF(CX7="",NA(),CX7)</f>
        <v>83.47</v>
      </c>
      <c r="CY6" s="33">
        <f t="shared" si="11"/>
        <v>84.45</v>
      </c>
      <c r="CZ6" s="33">
        <f t="shared" si="11"/>
        <v>84.31</v>
      </c>
      <c r="DA6" s="33">
        <f t="shared" si="11"/>
        <v>84.7</v>
      </c>
      <c r="DB6" s="33">
        <f t="shared" si="11"/>
        <v>80.599999999999994</v>
      </c>
      <c r="DC6" s="33">
        <f t="shared" si="11"/>
        <v>81.72</v>
      </c>
      <c r="DD6" s="33">
        <f t="shared" si="11"/>
        <v>89.08</v>
      </c>
      <c r="DE6" s="33">
        <f t="shared" si="11"/>
        <v>91.99</v>
      </c>
      <c r="DF6" s="33">
        <f t="shared" si="11"/>
        <v>89.59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2">
        <f t="shared" si="14"/>
        <v>0</v>
      </c>
      <c r="EK6" s="33">
        <f t="shared" si="14"/>
        <v>0.15</v>
      </c>
      <c r="EL6" s="33">
        <f t="shared" si="14"/>
        <v>0.22</v>
      </c>
      <c r="EM6" s="32">
        <f t="shared" si="14"/>
        <v>0</v>
      </c>
      <c r="EN6" s="32" t="str">
        <f>IF(EN7="","",IF(EN7="-","【-】","【"&amp;SUBSTITUTE(TEXT(EN7,"#,##0.00"),"-","△")&amp;"】"))</f>
        <v>【0.17】</v>
      </c>
    </row>
    <row r="7" spans="1:144" s="34" customFormat="1">
      <c r="A7" s="26"/>
      <c r="B7" s="35">
        <v>2014</v>
      </c>
      <c r="C7" s="35">
        <v>112402</v>
      </c>
      <c r="D7" s="35">
        <v>47</v>
      </c>
      <c r="E7" s="35">
        <v>17</v>
      </c>
      <c r="F7" s="35">
        <v>1</v>
      </c>
      <c r="G7" s="35">
        <v>0</v>
      </c>
      <c r="H7" s="35" t="s">
        <v>96</v>
      </c>
      <c r="I7" s="35" t="s">
        <v>97</v>
      </c>
      <c r="J7" s="35" t="s">
        <v>98</v>
      </c>
      <c r="K7" s="35" t="s">
        <v>99</v>
      </c>
      <c r="L7" s="35" t="s">
        <v>100</v>
      </c>
      <c r="M7" s="36" t="s">
        <v>101</v>
      </c>
      <c r="N7" s="36" t="s">
        <v>102</v>
      </c>
      <c r="O7" s="36">
        <v>43.77</v>
      </c>
      <c r="P7" s="36">
        <v>75.48</v>
      </c>
      <c r="Q7" s="36">
        <v>1566</v>
      </c>
      <c r="R7" s="36">
        <v>53096</v>
      </c>
      <c r="S7" s="36">
        <v>33.93</v>
      </c>
      <c r="T7" s="36">
        <v>1564.87</v>
      </c>
      <c r="U7" s="36">
        <v>23197</v>
      </c>
      <c r="V7" s="36">
        <v>3</v>
      </c>
      <c r="W7" s="36">
        <v>7732.33</v>
      </c>
      <c r="X7" s="36">
        <v>63.88</v>
      </c>
      <c r="Y7" s="36">
        <v>64.25</v>
      </c>
      <c r="Z7" s="36">
        <v>66.62</v>
      </c>
      <c r="AA7" s="36">
        <v>68.39</v>
      </c>
      <c r="AB7" s="36">
        <v>67.38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2156.66</v>
      </c>
      <c r="BF7" s="36">
        <v>2163.87</v>
      </c>
      <c r="BG7" s="36">
        <v>1954.38</v>
      </c>
      <c r="BH7" s="36">
        <v>1898.71</v>
      </c>
      <c r="BI7" s="36">
        <v>1944.36</v>
      </c>
      <c r="BJ7" s="36">
        <v>822.94</v>
      </c>
      <c r="BK7" s="36">
        <v>947.07</v>
      </c>
      <c r="BL7" s="36">
        <v>748.02</v>
      </c>
      <c r="BM7" s="36">
        <v>746.17</v>
      </c>
      <c r="BN7" s="36">
        <v>1124.8399999999999</v>
      </c>
      <c r="BO7" s="36">
        <v>776.35</v>
      </c>
      <c r="BP7" s="36">
        <v>55.91</v>
      </c>
      <c r="BQ7" s="36">
        <v>55.21</v>
      </c>
      <c r="BR7" s="36">
        <v>56.94</v>
      </c>
      <c r="BS7" s="36">
        <v>56.78</v>
      </c>
      <c r="BT7" s="36">
        <v>57.92</v>
      </c>
      <c r="BU7" s="36">
        <v>64.37</v>
      </c>
      <c r="BV7" s="36">
        <v>71.05</v>
      </c>
      <c r="BW7" s="36">
        <v>72.63</v>
      </c>
      <c r="BX7" s="36">
        <v>71.930000000000007</v>
      </c>
      <c r="BY7" s="36">
        <v>64.12</v>
      </c>
      <c r="BZ7" s="36">
        <v>96.57</v>
      </c>
      <c r="CA7" s="36">
        <v>150</v>
      </c>
      <c r="CB7" s="36">
        <v>150</v>
      </c>
      <c r="CC7" s="36">
        <v>150</v>
      </c>
      <c r="CD7" s="36">
        <v>150</v>
      </c>
      <c r="CE7" s="36">
        <v>150</v>
      </c>
      <c r="CF7" s="36">
        <v>178.75</v>
      </c>
      <c r="CG7" s="36">
        <v>160.94</v>
      </c>
      <c r="CH7" s="36">
        <v>148.44999999999999</v>
      </c>
      <c r="CI7" s="36">
        <v>149.57</v>
      </c>
      <c r="CJ7" s="36">
        <v>168.44</v>
      </c>
      <c r="CK7" s="36">
        <v>142.28</v>
      </c>
      <c r="CL7" s="36" t="s">
        <v>101</v>
      </c>
      <c r="CM7" s="36" t="s">
        <v>101</v>
      </c>
      <c r="CN7" s="36" t="s">
        <v>101</v>
      </c>
      <c r="CO7" s="36" t="s">
        <v>101</v>
      </c>
      <c r="CP7" s="36" t="s">
        <v>101</v>
      </c>
      <c r="CQ7" s="36">
        <v>6.76</v>
      </c>
      <c r="CR7" s="36">
        <v>38.799999999999997</v>
      </c>
      <c r="CS7" s="36">
        <v>3.8</v>
      </c>
      <c r="CT7" s="36">
        <v>19.95</v>
      </c>
      <c r="CU7" s="36" t="s">
        <v>101</v>
      </c>
      <c r="CV7" s="36">
        <v>60.35</v>
      </c>
      <c r="CW7" s="36">
        <v>88.89</v>
      </c>
      <c r="CX7" s="36">
        <v>83.47</v>
      </c>
      <c r="CY7" s="36">
        <v>84.45</v>
      </c>
      <c r="CZ7" s="36">
        <v>84.31</v>
      </c>
      <c r="DA7" s="36">
        <v>84.7</v>
      </c>
      <c r="DB7" s="36">
        <v>80.599999999999994</v>
      </c>
      <c r="DC7" s="36">
        <v>81.72</v>
      </c>
      <c r="DD7" s="36">
        <v>89.08</v>
      </c>
      <c r="DE7" s="36">
        <v>91.99</v>
      </c>
      <c r="DF7" s="36">
        <v>89.59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v>
      </c>
      <c r="EK7" s="36">
        <v>0.15</v>
      </c>
      <c r="EL7" s="36">
        <v>0.22</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2016-02-12T08:09:58Z</cp:lastPrinted>
  <dcterms:created xsi:type="dcterms:W3CDTF">2016-02-03T08:49:46Z</dcterms:created>
  <dcterms:modified xsi:type="dcterms:W3CDTF">2016-02-12T08:11:02Z</dcterms:modified>
  <cp:category/>
</cp:coreProperties>
</file>