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9230" windowHeight="57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Q8" i="4" s="1"/>
  <c r="Q6" i="5"/>
  <c r="P6" i="5"/>
  <c r="Z10" i="4" s="1"/>
  <c r="O6" i="5"/>
  <c r="N6" i="5"/>
  <c r="M6" i="5"/>
  <c r="L6" i="5"/>
  <c r="Z8" i="4" s="1"/>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R10" i="4"/>
  <c r="J10" i="4"/>
  <c r="B10" i="4"/>
  <c r="AY8" i="4"/>
  <c r="AI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<sst xmlns="http://schemas.openxmlformats.org/spreadsheetml/2006/main" count="217" uniqueCount="106">
  <si>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</si>
  <si>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</si>
  <si>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</si>
  <si>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</si>
  <si>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</si>
  <si>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</si>
  <si>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</si>
  <si>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</si>
  <si>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</si>
  <si>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</si>
  <si>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</si>
  <si>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</si>
  <si>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</si>
  <si>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</si>
  <si>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</si>
  <si>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</si>
  <si>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</si>
  <si>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</si>
  <si>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</si>
  <si>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</si>
  <si>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</si>
  <si>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</si>
  <si>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</si>
  <si>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</si>
  <si>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</si>
  <si>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</si>
  <si>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</si>
  <si>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</si>
  <si>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</si>
  <si>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</si>
  <si>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</si>
  <si>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</si>
  <si>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</si>
  <si>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</si>
  <si>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</si>
  <si>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</si>
  <si>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</si>
  <si>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</si>
  <si>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</si>
  <si>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</si>
  <si>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</si>
  <si>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</si>
  <si>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</si>
  <si>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</si>
  <si>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</si>
  <si>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</si>
  <si>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</si>
  <si>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</si>
  <si>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</si>
  <si>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</si>
  <si>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</si>
  <si>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</si>
  <si>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</si>
  <si>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</si>
  <si>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</si>
  <si>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</si>
  <si>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</si>
  <si>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</si>
  <si>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</si>
  <si>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</si>
  <si>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</si>
  <si>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</si>
  <si>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</si>
  <si>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</si>
  <si>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</si>
  <si>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</si>
  <si>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</si>
  <si>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</si>
  <si>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</si>
  <si>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</si>
  <si>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</si>
  <si>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</si>
  <si>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</si>
  <si>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</si>
  <si>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</si>
  <si>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</si>
  <si>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</si>
  <si>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</si>
  <si>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</si>
  <si>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</si>
  <si>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</si>
  <si>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</si>
  <si>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</si>
  <si>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</si>
  <si>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</si>
  <si>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</si>
  <si>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</si>
  <si>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</si>
  <si>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</si>
  <si>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</si>
  <si>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</si>
  <si>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</si>
  <si>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</si>
  <si>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蓮田市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</si>
  <si>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</si>
  <si>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</si>
  <si>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</si>
  <si>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</si>
  <si>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</si>
  <si>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</si>
  <si>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</si>
  <si>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</si>
  <si>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</si>
  <si>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</si>
  <si>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累積欠損金」は発生しておらず「経常収支比率」は100％を上回って推移しており黒字経営を維持していますが、「料金回収率」は90％台で推移し、100％を下回っています。これは、給水原価が供給単価を上回る、いわゆる逆ザヤの状態であり、現在の経営状況は料金収入以外の収入に少なからず依存している状況となっています。
　「流動比率」は、類似団体よりも高い状態を維持しており、当面は資金運用に支障をきたす状態にはないと考えられます。
　「企業債残高対給水収益比率」は、現在低い状態で推移しています。しかし、今後、基幹管路更新事業の本格化が予定されており、数年後には上昇傾向になると見込まれます。
　「施設利用率」は類似団体より低い数値で推移しています。将来的に水需要が減少していく見通しとなっており、適正規模の施設へのダウンサイジングの検討が必要となっています。
　「有収率」に関しては、近年、漏水調査を積極的に行い、漏水の早期発見と修繕を行うことで有収率の向上に努めています。
</t>
    <rPh sb="17" eb="19">
      <t>ケイジョウ</t>
    </rPh>
    <rPh sb="40" eb="42">
      <t>クロジ</t>
    </rPh>
    <rPh sb="42" eb="44">
      <t>ケイエイ</t>
    </rPh>
    <rPh sb="45" eb="47">
      <t>イジ</t>
    </rPh>
    <rPh sb="158" eb="160">
      <t>リュウドウ</t>
    </rPh>
    <rPh sb="160" eb="162">
      <t>ヒリツ</t>
    </rPh>
    <rPh sb="165" eb="167">
      <t>ルイジ</t>
    </rPh>
    <rPh sb="167" eb="169">
      <t>ダンタイ</t>
    </rPh>
    <rPh sb="172" eb="173">
      <t>タカ</t>
    </rPh>
    <rPh sb="174" eb="176">
      <t>ジョウタイ</t>
    </rPh>
    <rPh sb="177" eb="179">
      <t>イジ</t>
    </rPh>
    <rPh sb="215" eb="217">
      <t>キギョウ</t>
    </rPh>
    <rPh sb="217" eb="218">
      <t>サイ</t>
    </rPh>
    <rPh sb="218" eb="220">
      <t>ザンダカ</t>
    </rPh>
    <rPh sb="220" eb="221">
      <t>タイ</t>
    </rPh>
    <rPh sb="221" eb="223">
      <t>キュウスイ</t>
    </rPh>
    <rPh sb="223" eb="225">
      <t>シュウエキ</t>
    </rPh>
    <rPh sb="225" eb="227">
      <t>ヒリツ</t>
    </rPh>
    <rPh sb="230" eb="232">
      <t>ゲンザイ</t>
    </rPh>
    <rPh sb="232" eb="233">
      <t>ヒク</t>
    </rPh>
    <rPh sb="234" eb="236">
      <t>ジョウタイ</t>
    </rPh>
    <rPh sb="237" eb="239">
      <t>スイイ</t>
    </rPh>
    <rPh sb="249" eb="251">
      <t>コンゴ</t>
    </rPh>
    <rPh sb="252" eb="254">
      <t>キカン</t>
    </rPh>
    <rPh sb="254" eb="256">
      <t>カンロ</t>
    </rPh>
    <rPh sb="256" eb="258">
      <t>コウシン</t>
    </rPh>
    <rPh sb="258" eb="260">
      <t>ジギョウ</t>
    </rPh>
    <rPh sb="265" eb="267">
      <t>ヨテイ</t>
    </rPh>
    <rPh sb="278" eb="280">
      <t>ジョウショウ</t>
    </rPh>
    <rPh sb="280" eb="282">
      <t>ケイコウ</t>
    </rPh>
    <rPh sb="286" eb="288">
      <t>ミコ</t>
    </rPh>
    <rPh sb="322" eb="325">
      <t>ショウライテキ</t>
    </rPh>
    <rPh sb="326" eb="327">
      <t>ミズ</t>
    </rPh>
    <rPh sb="327" eb="329">
      <t>ジュヨウ</t>
    </rPh>
    <rPh sb="336" eb="338">
      <t>ミトオ</t>
    </rPh>
    <rPh sb="380" eb="382">
      <t>ユウシュウ</t>
    </rPh>
    <rPh sb="382" eb="383">
      <t>リツ</t>
    </rPh>
    <rPh sb="385" eb="386">
      <t>カン</t>
    </rPh>
    <rPh sb="390" eb="392">
      <t>キンネン</t>
    </rPh>
    <rPh sb="393" eb="395">
      <t>ロウスイ</t>
    </rPh>
    <rPh sb="395" eb="397">
      <t>チョウサ</t>
    </rPh>
    <rPh sb="398" eb="401">
      <t>セッキョクテキ</t>
    </rPh>
    <rPh sb="402" eb="403">
      <t>オコナ</t>
    </rPh>
    <rPh sb="405" eb="407">
      <t>ロウスイ</t>
    </rPh>
    <rPh sb="413" eb="415">
      <t>シュウゼン</t>
    </rPh>
    <rPh sb="416" eb="417">
      <t>オコナ</t>
    </rPh>
    <rPh sb="421" eb="423">
      <t>ユウシュウ</t>
    </rPh>
    <rPh sb="423" eb="424">
      <t>リツ</t>
    </rPh>
    <rPh sb="425" eb="427">
      <t>コウジョウ</t>
    </rPh>
    <rPh sb="428" eb="429">
      <t>ツト</t>
    </rPh>
    <phoneticPr fontId="4"/>
  </si>
  <si>
    <t>　「有形固定資産減価償却率」は増加傾向にあります。経年化資産の多くは法定耐用年数が短い電気設備、機械設備が占めています。
　「経年化管路率」についても年々増加傾向にあり、平成26年度で約1/4が法定耐用年数を超過している状況となっています。
　一方、「管路の更新率」は近年1％を下回る状況が続いています。
　これは、これまで災害時の給水活動の拠点となる配水池や管理棟の耐震化事業を最優先に対策を行ってきたためです。このため配水池、浄水施設、管路の更新度にバラつきが生じています。
　今後は水需要の減少を踏まえた施設規模、口径の適正化などで事業費の低減を図りつつ、着実に更新事業を進めていく必要があります。</t>
    <rPh sb="2" eb="4">
      <t>ユウケイ</t>
    </rPh>
    <rPh sb="4" eb="6">
      <t>コテイ</t>
    </rPh>
    <rPh sb="6" eb="8">
      <t>シサン</t>
    </rPh>
    <rPh sb="8" eb="10">
      <t>ゲンカ</t>
    </rPh>
    <rPh sb="10" eb="12">
      <t>ショウキャク</t>
    </rPh>
    <rPh sb="12" eb="13">
      <t>リツ</t>
    </rPh>
    <rPh sb="15" eb="17">
      <t>ゾウカ</t>
    </rPh>
    <rPh sb="17" eb="19">
      <t>ケイコウ</t>
    </rPh>
    <rPh sb="25" eb="28">
      <t>ケイネンカ</t>
    </rPh>
    <rPh sb="28" eb="30">
      <t>シサン</t>
    </rPh>
    <rPh sb="31" eb="32">
      <t>オオ</t>
    </rPh>
    <rPh sb="92" eb="93">
      <t>ヤク</t>
    </rPh>
    <rPh sb="180" eb="182">
      <t>カンリ</t>
    </rPh>
    <rPh sb="182" eb="183">
      <t>トウ</t>
    </rPh>
    <rPh sb="187" eb="189">
      <t>ジギョウ</t>
    </rPh>
    <rPh sb="223" eb="225">
      <t>コウシン</t>
    </rPh>
    <rPh sb="225" eb="226">
      <t>ド</t>
    </rPh>
    <rPh sb="286" eb="28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</si>
</sst>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0.04</c:v>
                </c:pt>
                <c:pt idx="1">
                  <c:v>0.14000000000000001</c:v>
                </c:pt>
                <c:pt idx="2">
                  <c:v>0.16</c:v>
                </c:pt>
                <c:pt idx="3" formatCode="#,##0.00;&quot;△&quot;#,##0.00">
                  <c:v>0</c:v>
                </c:pt>
                <c:pt idx="4">
                  <c:v>0.19</c:v>
                </c:pt>
              </c:numCache>
            </c:numRef>
          </c:val>
        </c:ser>
        <c:dLbls>
          <c:showLegendKey val="0"/>
          <c:showVal val="0"/>
          <c:showCatName val="0"/>
          <c:showSerName val="0"/>
          <c:showPercent val="0"/>
          <c:showBubbleSize val="0"/>
        </c:dLbls>
        <c:gapWidth val="150"/>
        <c:axId val="123345152"/>
        <c:axId val="1233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23345152"/>
        <c:axId val="123359616"/>
      </c:lineChart>
      <c:dateAx>
        <c:axId val="123345152"/>
        <c:scaling>
          <c:orientation val="minMax"/>
        </c:scaling>
        <c:delete val="1"/>
        <c:axPos val="b"/>
        <c:numFmt formatCode="ge" sourceLinked="1"/>
        <c:majorTickMark val="none"/>
        <c:minorTickMark val="none"/>
        <c:tickLblPos val="none"/>
        <c:crossAx val="123359616"/>
        <c:crosses val="autoZero"/>
        <c:auto val="1"/>
        <c:lblOffset val="100"/>
        <c:baseTimeUnit val="years"/>
      </c:dateAx>
      <c:valAx>
        <c:axId val="1233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56.35</c:v>
                </c:pt>
                <c:pt idx="1">
                  <c:v>56.49</c:v>
                </c:pt>
                <c:pt idx="2">
                  <c:v>57.97</c:v>
                </c:pt>
                <c:pt idx="3">
                  <c:v>56.68</c:v>
                </c:pt>
                <c:pt idx="4">
                  <c:v>55.64</c:v>
                </c:pt>
              </c:numCache>
            </c:numRef>
          </c:val>
        </c:ser>
        <c:dLbls>
          <c:showLegendKey val="0"/>
          <c:showVal val="0"/>
          <c:showCatName val="0"/>
          <c:showSerName val="0"/>
          <c:showPercent val="0"/>
          <c:showBubbleSize val="0"/>
        </c:dLbls>
        <c:gapWidth val="150"/>
        <c:axId val="134417024"/>
        <c:axId val="1344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34417024"/>
        <c:axId val="134451968"/>
      </c:lineChart>
      <c:dateAx>
        <c:axId val="134417024"/>
        <c:scaling>
          <c:orientation val="minMax"/>
        </c:scaling>
        <c:delete val="1"/>
        <c:axPos val="b"/>
        <c:numFmt formatCode="ge" sourceLinked="1"/>
        <c:majorTickMark val="none"/>
        <c:minorTickMark val="none"/>
        <c:tickLblPos val="none"/>
        <c:crossAx val="134451968"/>
        <c:crosses val="autoZero"/>
        <c:auto val="1"/>
        <c:lblOffset val="100"/>
        <c:baseTimeUnit val="years"/>
      </c:dateAx>
      <c:valAx>
        <c:axId val="1344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94.16</c:v>
                </c:pt>
                <c:pt idx="1">
                  <c:v>91.71</c:v>
                </c:pt>
                <c:pt idx="2">
                  <c:v>89.18</c:v>
                </c:pt>
                <c:pt idx="3">
                  <c:v>90.88</c:v>
                </c:pt>
                <c:pt idx="4">
                  <c:v>91.28</c:v>
                </c:pt>
              </c:numCache>
            </c:numRef>
          </c:val>
        </c:ser>
        <c:dLbls>
          <c:showLegendKey val="0"/>
          <c:showVal val="0"/>
          <c:showCatName val="0"/>
          <c:showSerName val="0"/>
          <c:showPercent val="0"/>
          <c:showBubbleSize val="0"/>
        </c:dLbls>
        <c:gapWidth val="150"/>
        <c:axId val="134486272"/>
        <c:axId val="1344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34486272"/>
        <c:axId val="134496640"/>
      </c:lineChart>
      <c:dateAx>
        <c:axId val="134486272"/>
        <c:scaling>
          <c:orientation val="minMax"/>
        </c:scaling>
        <c:delete val="1"/>
        <c:axPos val="b"/>
        <c:numFmt formatCode="ge" sourceLinked="1"/>
        <c:majorTickMark val="none"/>
        <c:minorTickMark val="none"/>
        <c:tickLblPos val="none"/>
        <c:crossAx val="134496640"/>
        <c:crosses val="autoZero"/>
        <c:auto val="1"/>
        <c:lblOffset val="100"/>
        <c:baseTimeUnit val="years"/>
      </c:dateAx>
      <c:valAx>
        <c:axId val="1344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104.29</c:v>
                </c:pt>
                <c:pt idx="1">
                  <c:v>103.64</c:v>
                </c:pt>
                <c:pt idx="2">
                  <c:v>100.8</c:v>
                </c:pt>
                <c:pt idx="3">
                  <c:v>102.29</c:v>
                </c:pt>
                <c:pt idx="4">
                  <c:v>105.72</c:v>
                </c:pt>
              </c:numCache>
            </c:numRef>
          </c:val>
        </c:ser>
        <c:dLbls>
          <c:showLegendKey val="0"/>
          <c:showVal val="0"/>
          <c:showCatName val="0"/>
          <c:showSerName val="0"/>
          <c:showPercent val="0"/>
          <c:showBubbleSize val="0"/>
        </c:dLbls>
        <c:gapWidth val="150"/>
        <c:axId val="123389824"/>
        <c:axId val="1233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23389824"/>
        <c:axId val="123396096"/>
      </c:lineChart>
      <c:dateAx>
        <c:axId val="123389824"/>
        <c:scaling>
          <c:orientation val="minMax"/>
        </c:scaling>
        <c:delete val="1"/>
        <c:axPos val="b"/>
        <c:numFmt formatCode="ge" sourceLinked="1"/>
        <c:majorTickMark val="none"/>
        <c:minorTickMark val="none"/>
        <c:tickLblPos val="none"/>
        <c:crossAx val="123396096"/>
        <c:crosses val="autoZero"/>
        <c:auto val="1"/>
        <c:lblOffset val="100"/>
        <c:baseTimeUnit val="years"/>
      </c:dateAx>
      <c:valAx>
        <c:axId val="12339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3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42.59</c:v>
                </c:pt>
                <c:pt idx="1">
                  <c:v>43.96</c:v>
                </c:pt>
                <c:pt idx="2">
                  <c:v>45.4</c:v>
                </c:pt>
                <c:pt idx="3">
                  <c:v>46.95</c:v>
                </c:pt>
                <c:pt idx="4">
                  <c:v>54.36</c:v>
                </c:pt>
              </c:numCache>
            </c:numRef>
          </c:val>
        </c:ser>
        <c:dLbls>
          <c:showLegendKey val="0"/>
          <c:showVal val="0"/>
          <c:showCatName val="0"/>
          <c:showSerName val="0"/>
          <c:showPercent val="0"/>
          <c:showBubbleSize val="0"/>
        </c:dLbls>
        <c:gapWidth val="150"/>
        <c:axId val="129193472"/>
        <c:axId val="1291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29193472"/>
        <c:axId val="129195392"/>
      </c:lineChart>
      <c:dateAx>
        <c:axId val="129193472"/>
        <c:scaling>
          <c:orientation val="minMax"/>
        </c:scaling>
        <c:delete val="1"/>
        <c:axPos val="b"/>
        <c:numFmt formatCode="ge" sourceLinked="1"/>
        <c:majorTickMark val="none"/>
        <c:minorTickMark val="none"/>
        <c:tickLblPos val="none"/>
        <c:crossAx val="129195392"/>
        <c:crosses val="autoZero"/>
        <c:auto val="1"/>
        <c:lblOffset val="100"/>
        <c:baseTimeUnit val="years"/>
      </c:dateAx>
      <c:valAx>
        <c:axId val="1291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23.27</c:v>
                </c:pt>
                <c:pt idx="2">
                  <c:v>23.05</c:v>
                </c:pt>
                <c:pt idx="3">
                  <c:v>24.28</c:v>
                </c:pt>
                <c:pt idx="4">
                  <c:v>25.63</c:v>
                </c:pt>
              </c:numCache>
            </c:numRef>
          </c:val>
        </c:ser>
        <c:dLbls>
          <c:showLegendKey val="0"/>
          <c:showVal val="0"/>
          <c:showCatName val="0"/>
          <c:showSerName val="0"/>
          <c:showPercent val="0"/>
          <c:showBubbleSize val="0"/>
        </c:dLbls>
        <c:gapWidth val="150"/>
        <c:axId val="129234048"/>
        <c:axId val="1292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29234048"/>
        <c:axId val="129235968"/>
      </c:lineChart>
      <c:dateAx>
        <c:axId val="129234048"/>
        <c:scaling>
          <c:orientation val="minMax"/>
        </c:scaling>
        <c:delete val="1"/>
        <c:axPos val="b"/>
        <c:numFmt formatCode="ge" sourceLinked="1"/>
        <c:majorTickMark val="none"/>
        <c:minorTickMark val="none"/>
        <c:tickLblPos val="none"/>
        <c:crossAx val="129235968"/>
        <c:crosses val="autoZero"/>
        <c:auto val="1"/>
        <c:lblOffset val="100"/>
        <c:baseTimeUnit val="years"/>
      </c:dateAx>
      <c:valAx>
        <c:axId val="1292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182016"/>
        <c:axId val="1341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34182016"/>
        <c:axId val="134183936"/>
      </c:lineChart>
      <c:dateAx>
        <c:axId val="134182016"/>
        <c:scaling>
          <c:orientation val="minMax"/>
        </c:scaling>
        <c:delete val="1"/>
        <c:axPos val="b"/>
        <c:numFmt formatCode="ge" sourceLinked="1"/>
        <c:majorTickMark val="none"/>
        <c:minorTickMark val="none"/>
        <c:tickLblPos val="none"/>
        <c:crossAx val="134183936"/>
        <c:crosses val="autoZero"/>
        <c:auto val="1"/>
        <c:lblOffset val="100"/>
        <c:baseTimeUnit val="years"/>
      </c:dateAx>
      <c:valAx>
        <c:axId val="13418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1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852.94</c:v>
                </c:pt>
                <c:pt idx="1">
                  <c:v>985.88</c:v>
                </c:pt>
                <c:pt idx="2">
                  <c:v>915.69</c:v>
                </c:pt>
                <c:pt idx="3">
                  <c:v>931.42</c:v>
                </c:pt>
                <c:pt idx="4">
                  <c:v>442.16</c:v>
                </c:pt>
              </c:numCache>
            </c:numRef>
          </c:val>
        </c:ser>
        <c:dLbls>
          <c:showLegendKey val="0"/>
          <c:showVal val="0"/>
          <c:showCatName val="0"/>
          <c:showSerName val="0"/>
          <c:showPercent val="0"/>
          <c:showBubbleSize val="0"/>
        </c:dLbls>
        <c:gapWidth val="150"/>
        <c:axId val="136660096"/>
        <c:axId val="1366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36660096"/>
        <c:axId val="136662016"/>
      </c:lineChart>
      <c:dateAx>
        <c:axId val="136660096"/>
        <c:scaling>
          <c:orientation val="minMax"/>
        </c:scaling>
        <c:delete val="1"/>
        <c:axPos val="b"/>
        <c:numFmt formatCode="ge" sourceLinked="1"/>
        <c:majorTickMark val="none"/>
        <c:minorTickMark val="none"/>
        <c:tickLblPos val="none"/>
        <c:crossAx val="136662016"/>
        <c:crosses val="autoZero"/>
        <c:auto val="1"/>
        <c:lblOffset val="100"/>
        <c:baseTimeUnit val="years"/>
      </c:dateAx>
      <c:valAx>
        <c:axId val="13666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6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162.04</c:v>
                </c:pt>
                <c:pt idx="1">
                  <c:v>162.54</c:v>
                </c:pt>
                <c:pt idx="2">
                  <c:v>153.02000000000001</c:v>
                </c:pt>
                <c:pt idx="3">
                  <c:v>144.06</c:v>
                </c:pt>
                <c:pt idx="4">
                  <c:v>132.94999999999999</c:v>
                </c:pt>
              </c:numCache>
            </c:numRef>
          </c:val>
        </c:ser>
        <c:dLbls>
          <c:showLegendKey val="0"/>
          <c:showVal val="0"/>
          <c:showCatName val="0"/>
          <c:showSerName val="0"/>
          <c:showPercent val="0"/>
          <c:showBubbleSize val="0"/>
        </c:dLbls>
        <c:gapWidth val="150"/>
        <c:axId val="136700672"/>
        <c:axId val="1367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36700672"/>
        <c:axId val="136702592"/>
      </c:lineChart>
      <c:dateAx>
        <c:axId val="136700672"/>
        <c:scaling>
          <c:orientation val="minMax"/>
        </c:scaling>
        <c:delete val="1"/>
        <c:axPos val="b"/>
        <c:numFmt formatCode="ge" sourceLinked="1"/>
        <c:majorTickMark val="none"/>
        <c:minorTickMark val="none"/>
        <c:tickLblPos val="none"/>
        <c:crossAx val="136702592"/>
        <c:crosses val="autoZero"/>
        <c:auto val="1"/>
        <c:lblOffset val="100"/>
        <c:baseTimeUnit val="years"/>
      </c:dateAx>
      <c:valAx>
        <c:axId val="13670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7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95.75</c:v>
                </c:pt>
                <c:pt idx="1">
                  <c:v>96.75</c:v>
                </c:pt>
                <c:pt idx="2">
                  <c:v>94.17</c:v>
                </c:pt>
                <c:pt idx="3">
                  <c:v>94.14</c:v>
                </c:pt>
                <c:pt idx="4">
                  <c:v>98.86</c:v>
                </c:pt>
              </c:numCache>
            </c:numRef>
          </c:val>
        </c:ser>
        <c:dLbls>
          <c:showLegendKey val="0"/>
          <c:showVal val="0"/>
          <c:showCatName val="0"/>
          <c:showSerName val="0"/>
          <c:showPercent val="0"/>
          <c:showBubbleSize val="0"/>
        </c:dLbls>
        <c:gapWidth val="150"/>
        <c:axId val="134304128"/>
        <c:axId val="1343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34304128"/>
        <c:axId val="134306048"/>
      </c:lineChart>
      <c:dateAx>
        <c:axId val="134304128"/>
        <c:scaling>
          <c:orientation val="minMax"/>
        </c:scaling>
        <c:delete val="1"/>
        <c:axPos val="b"/>
        <c:numFmt formatCode="ge" sourceLinked="1"/>
        <c:majorTickMark val="none"/>
        <c:minorTickMark val="none"/>
        <c:tickLblPos val="none"/>
        <c:crossAx val="134306048"/>
        <c:crosses val="autoZero"/>
        <c:auto val="1"/>
        <c:lblOffset val="100"/>
        <c:baseTimeUnit val="years"/>
      </c:dateAx>
      <c:valAx>
        <c:axId val="1343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168.12</c:v>
                </c:pt>
                <c:pt idx="1">
                  <c:v>165.11</c:v>
                </c:pt>
                <c:pt idx="2">
                  <c:v>170.23</c:v>
                </c:pt>
                <c:pt idx="3">
                  <c:v>170.21</c:v>
                </c:pt>
                <c:pt idx="4">
                  <c:v>161.47</c:v>
                </c:pt>
              </c:numCache>
            </c:numRef>
          </c:val>
        </c:ser>
        <c:dLbls>
          <c:showLegendKey val="0"/>
          <c:showVal val="0"/>
          <c:showCatName val="0"/>
          <c:showSerName val="0"/>
          <c:showPercent val="0"/>
          <c:showBubbleSize val="0"/>
        </c:dLbls>
        <c:gapWidth val="150"/>
        <c:axId val="134335872"/>
        <c:axId val="1343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34335872"/>
        <c:axId val="134342144"/>
      </c:lineChart>
      <c:dateAx>
        <c:axId val="134335872"/>
        <c:scaling>
          <c:orientation val="minMax"/>
        </c:scaling>
        <c:delete val="1"/>
        <c:axPos val="b"/>
        <c:numFmt formatCode="ge" sourceLinked="1"/>
        <c:majorTickMark val="none"/>
        <c:minorTickMark val="none"/>
        <c:tickLblPos val="none"/>
        <c:crossAx val="134342144"/>
        <c:crosses val="autoZero"/>
        <c:auto val="1"/>
        <c:lblOffset val="100"/>
        <c:baseTimeUnit val="years"/>
      </c:dateAx>
      <c:valAx>
        <c:axId val="1343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61" zoomScaleNormal="100" workbookViewId="0">
      <selection activeCell="BW95" sqref="BW9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蓮田市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62773</v>
      </c>
      <c r="AJ8" s="56"/>
      <c r="AK8" s="56"/>
      <c r="AL8" s="56"/>
      <c r="AM8" s="56"/>
      <c r="AN8" s="56"/>
      <c r="AO8" s="56"/>
      <c r="AP8" s="57"/>
      <c r="AQ8" s="47">
        <f>データ!R6</f>
        <v>27.28</v>
      </c>
      <c r="AR8" s="47"/>
      <c r="AS8" s="47"/>
      <c r="AT8" s="47"/>
      <c r="AU8" s="47"/>
      <c r="AV8" s="47"/>
      <c r="AW8" s="47"/>
      <c r="AX8" s="47"/>
      <c r="AY8" s="47">
        <f>データ!S6</f>
        <v>2301.06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79.069999999999993</v>
      </c>
      <c r="K10" s="47"/>
      <c r="L10" s="47"/>
      <c r="M10" s="47"/>
      <c r="N10" s="47"/>
      <c r="O10" s="47"/>
      <c r="P10" s="47"/>
      <c r="Q10" s="47"/>
      <c r="R10" s="47">
        <f>データ!O6</f>
        <v>99.54</v>
      </c>
      <c r="S10" s="47"/>
      <c r="T10" s="47"/>
      <c r="U10" s="47"/>
      <c r="V10" s="47"/>
      <c r="W10" s="47"/>
      <c r="X10" s="47"/>
      <c r="Y10" s="47"/>
      <c r="Z10" s="78">
        <f>データ!P6</f>
        <v>2650</v>
      </c>
      <c r="AA10" s="78"/>
      <c r="AB10" s="78"/>
      <c r="AC10" s="78"/>
      <c r="AD10" s="78"/>
      <c r="AE10" s="78"/>
      <c r="AF10" s="78"/>
      <c r="AG10" s="78"/>
      <c r="AH10" s="2"/>
      <c r="AI10" s="78">
        <f>データ!T6</f>
        <v>62458</v>
      </c>
      <c r="AJ10" s="78"/>
      <c r="AK10" s="78"/>
      <c r="AL10" s="78"/>
      <c r="AM10" s="78"/>
      <c r="AN10" s="78"/>
      <c r="AO10" s="78"/>
      <c r="AP10" s="78"/>
      <c r="AQ10" s="47">
        <f>データ!U6</f>
        <v>27.28</v>
      </c>
      <c r="AR10" s="47"/>
      <c r="AS10" s="47"/>
      <c r="AT10" s="47"/>
      <c r="AU10" s="47"/>
      <c r="AV10" s="47"/>
      <c r="AW10" s="47"/>
      <c r="AX10" s="47"/>
      <c r="AY10" s="47">
        <f>データ!V6</f>
        <v>2289.52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x14ac:dyDescent="0.15">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112381</v>
      </c>
      <c r="D6" s="31">
        <f t="shared" si="3"/>
        <v>46</v>
      </c>
      <c r="E6" s="31">
        <f t="shared" si="3"/>
        <v>1</v>
      </c>
      <c r="F6" s="31">
        <f t="shared" si="3"/>
        <v>0</v>
      </c>
      <c r="G6" s="31">
        <f t="shared" si="3"/>
        <v>1</v>
      </c>
      <c r="H6" s="31" t="str">
        <f t="shared" si="3"/>
        <v>埼玉県　蓮田市</v>
      </c>
      <c r="I6" s="31" t="str">
        <f t="shared" si="3"/>
        <v>法適用</v>
      </c>
      <c r="J6" s="31" t="str">
        <f t="shared" si="3"/>
        <v>水道事業</v>
      </c>
      <c r="K6" s="31" t="str">
        <f t="shared" si="3"/>
        <v>末端給水事業</v>
      </c>
      <c r="L6" s="31" t="str">
        <f t="shared" si="3"/>
        <v>A4</v>
      </c>
      <c r="M6" s="32" t="str">
        <f t="shared" si="3"/>
        <v>-</v>
      </c>
      <c r="N6" s="32">
        <f t="shared" si="3"/>
        <v>79.069999999999993</v>
      </c>
      <c r="O6" s="32">
        <f t="shared" si="3"/>
        <v>99.54</v>
      </c>
      <c r="P6" s="32">
        <f t="shared" si="3"/>
        <v>2650</v>
      </c>
      <c r="Q6" s="32">
        <f t="shared" si="3"/>
        <v>62773</v>
      </c>
      <c r="R6" s="32">
        <f t="shared" si="3"/>
        <v>27.28</v>
      </c>
      <c r="S6" s="32">
        <f t="shared" si="3"/>
        <v>2301.06</v>
      </c>
      <c r="T6" s="32">
        <f t="shared" si="3"/>
        <v>62458</v>
      </c>
      <c r="U6" s="32">
        <f t="shared" si="3"/>
        <v>27.28</v>
      </c>
      <c r="V6" s="32">
        <f t="shared" si="3"/>
        <v>2289.52</v>
      </c>
      <c r="W6" s="33">
        <f>IF(W7="",NA(),W7)</f>
        <v>104.29</v>
      </c>
      <c r="X6" s="33">
        <f t="shared" ref="X6:AF6" si="4">IF(X7="",NA(),X7)</f>
        <v>103.64</v>
      </c>
      <c r="Y6" s="33">
        <f t="shared" si="4"/>
        <v>100.8</v>
      </c>
      <c r="Z6" s="33">
        <f t="shared" si="4"/>
        <v>102.29</v>
      </c>
      <c r="AA6" s="33">
        <f t="shared" si="4"/>
        <v>105.72</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852.94</v>
      </c>
      <c r="AT6" s="33">
        <f t="shared" ref="AT6:BB6" si="6">IF(AT7="",NA(),AT7)</f>
        <v>985.88</v>
      </c>
      <c r="AU6" s="33">
        <f t="shared" si="6"/>
        <v>915.69</v>
      </c>
      <c r="AV6" s="33">
        <f t="shared" si="6"/>
        <v>931.42</v>
      </c>
      <c r="AW6" s="33">
        <f t="shared" si="6"/>
        <v>442.16</v>
      </c>
      <c r="AX6" s="33">
        <f t="shared" si="6"/>
        <v>699.11</v>
      </c>
      <c r="AY6" s="33">
        <f t="shared" si="6"/>
        <v>695.41</v>
      </c>
      <c r="AZ6" s="33">
        <f t="shared" si="6"/>
        <v>701</v>
      </c>
      <c r="BA6" s="33">
        <f t="shared" si="6"/>
        <v>739.59</v>
      </c>
      <c r="BB6" s="33">
        <f t="shared" si="6"/>
        <v>335.95</v>
      </c>
      <c r="BC6" s="32" t="str">
        <f>IF(BC7="","",IF(BC7="-","【-】","【"&amp;SUBSTITUTE(TEXT(BC7,"#,##0.00"),"-","△")&amp;"】"))</f>
        <v>【264.16】</v>
      </c>
      <c r="BD6" s="33">
        <f>IF(BD7="",NA(),BD7)</f>
        <v>162.04</v>
      </c>
      <c r="BE6" s="33">
        <f t="shared" ref="BE6:BM6" si="7">IF(BE7="",NA(),BE7)</f>
        <v>162.54</v>
      </c>
      <c r="BF6" s="33">
        <f t="shared" si="7"/>
        <v>153.02000000000001</v>
      </c>
      <c r="BG6" s="33">
        <f t="shared" si="7"/>
        <v>144.06</v>
      </c>
      <c r="BH6" s="33">
        <f t="shared" si="7"/>
        <v>132.94999999999999</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95.75</v>
      </c>
      <c r="BP6" s="33">
        <f t="shared" ref="BP6:BX6" si="8">IF(BP7="",NA(),BP7)</f>
        <v>96.75</v>
      </c>
      <c r="BQ6" s="33">
        <f t="shared" si="8"/>
        <v>94.17</v>
      </c>
      <c r="BR6" s="33">
        <f t="shared" si="8"/>
        <v>94.14</v>
      </c>
      <c r="BS6" s="33">
        <f t="shared" si="8"/>
        <v>98.86</v>
      </c>
      <c r="BT6" s="33">
        <f t="shared" si="8"/>
        <v>101.27</v>
      </c>
      <c r="BU6" s="33">
        <f t="shared" si="8"/>
        <v>99.61</v>
      </c>
      <c r="BV6" s="33">
        <f t="shared" si="8"/>
        <v>100.27</v>
      </c>
      <c r="BW6" s="33">
        <f t="shared" si="8"/>
        <v>99.46</v>
      </c>
      <c r="BX6" s="33">
        <f t="shared" si="8"/>
        <v>105.21</v>
      </c>
      <c r="BY6" s="32" t="str">
        <f>IF(BY7="","",IF(BY7="-","【-】","【"&amp;SUBSTITUTE(TEXT(BY7,"#,##0.00"),"-","△")&amp;"】"))</f>
        <v>【104.60】</v>
      </c>
      <c r="BZ6" s="33">
        <f>IF(BZ7="",NA(),BZ7)</f>
        <v>168.12</v>
      </c>
      <c r="CA6" s="33">
        <f t="shared" ref="CA6:CI6" si="9">IF(CA7="",NA(),CA7)</f>
        <v>165.11</v>
      </c>
      <c r="CB6" s="33">
        <f t="shared" si="9"/>
        <v>170.23</v>
      </c>
      <c r="CC6" s="33">
        <f t="shared" si="9"/>
        <v>170.21</v>
      </c>
      <c r="CD6" s="33">
        <f t="shared" si="9"/>
        <v>161.47</v>
      </c>
      <c r="CE6" s="33">
        <f t="shared" si="9"/>
        <v>167.74</v>
      </c>
      <c r="CF6" s="33">
        <f t="shared" si="9"/>
        <v>169.59</v>
      </c>
      <c r="CG6" s="33">
        <f t="shared" si="9"/>
        <v>169.62</v>
      </c>
      <c r="CH6" s="33">
        <f t="shared" si="9"/>
        <v>171.78</v>
      </c>
      <c r="CI6" s="33">
        <f t="shared" si="9"/>
        <v>162.59</v>
      </c>
      <c r="CJ6" s="32" t="str">
        <f>IF(CJ7="","",IF(CJ7="-","【-】","【"&amp;SUBSTITUTE(TEXT(CJ7,"#,##0.00"),"-","△")&amp;"】"))</f>
        <v>【164.21】</v>
      </c>
      <c r="CK6" s="33">
        <f>IF(CK7="",NA(),CK7)</f>
        <v>56.35</v>
      </c>
      <c r="CL6" s="33">
        <f t="shared" ref="CL6:CT6" si="10">IF(CL7="",NA(),CL7)</f>
        <v>56.49</v>
      </c>
      <c r="CM6" s="33">
        <f t="shared" si="10"/>
        <v>57.97</v>
      </c>
      <c r="CN6" s="33">
        <f t="shared" si="10"/>
        <v>56.68</v>
      </c>
      <c r="CO6" s="33">
        <f t="shared" si="10"/>
        <v>55.64</v>
      </c>
      <c r="CP6" s="33">
        <f t="shared" si="10"/>
        <v>60.83</v>
      </c>
      <c r="CQ6" s="33">
        <f t="shared" si="10"/>
        <v>60.04</v>
      </c>
      <c r="CR6" s="33">
        <f t="shared" si="10"/>
        <v>59.88</v>
      </c>
      <c r="CS6" s="33">
        <f t="shared" si="10"/>
        <v>59.68</v>
      </c>
      <c r="CT6" s="33">
        <f t="shared" si="10"/>
        <v>59.17</v>
      </c>
      <c r="CU6" s="32" t="str">
        <f>IF(CU7="","",IF(CU7="-","【-】","【"&amp;SUBSTITUTE(TEXT(CU7,"#,##0.00"),"-","△")&amp;"】"))</f>
        <v>【59.80】</v>
      </c>
      <c r="CV6" s="33">
        <f>IF(CV7="",NA(),CV7)</f>
        <v>94.16</v>
      </c>
      <c r="CW6" s="33">
        <f t="shared" ref="CW6:DE6" si="11">IF(CW7="",NA(),CW7)</f>
        <v>91.71</v>
      </c>
      <c r="CX6" s="33">
        <f t="shared" si="11"/>
        <v>89.18</v>
      </c>
      <c r="CY6" s="33">
        <f t="shared" si="11"/>
        <v>90.88</v>
      </c>
      <c r="CZ6" s="33">
        <f t="shared" si="11"/>
        <v>91.28</v>
      </c>
      <c r="DA6" s="33">
        <f t="shared" si="11"/>
        <v>87.92</v>
      </c>
      <c r="DB6" s="33">
        <f t="shared" si="11"/>
        <v>87.33</v>
      </c>
      <c r="DC6" s="33">
        <f t="shared" si="11"/>
        <v>87.65</v>
      </c>
      <c r="DD6" s="33">
        <f t="shared" si="11"/>
        <v>87.63</v>
      </c>
      <c r="DE6" s="33">
        <f t="shared" si="11"/>
        <v>87.6</v>
      </c>
      <c r="DF6" s="32" t="str">
        <f>IF(DF7="","",IF(DF7="-","【-】","【"&amp;SUBSTITUTE(TEXT(DF7,"#,##0.00"),"-","△")&amp;"】"))</f>
        <v>【89.78】</v>
      </c>
      <c r="DG6" s="33">
        <f>IF(DG7="",NA(),DG7)</f>
        <v>42.59</v>
      </c>
      <c r="DH6" s="33">
        <f t="shared" ref="DH6:DP6" si="12">IF(DH7="",NA(),DH7)</f>
        <v>43.96</v>
      </c>
      <c r="DI6" s="33">
        <f t="shared" si="12"/>
        <v>45.4</v>
      </c>
      <c r="DJ6" s="33">
        <f t="shared" si="12"/>
        <v>46.95</v>
      </c>
      <c r="DK6" s="33">
        <f t="shared" si="12"/>
        <v>54.36</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3">
        <f t="shared" ref="DS6:EA6" si="13">IF(DS7="",NA(),DS7)</f>
        <v>23.27</v>
      </c>
      <c r="DT6" s="33">
        <f t="shared" si="13"/>
        <v>23.05</v>
      </c>
      <c r="DU6" s="33">
        <f t="shared" si="13"/>
        <v>24.28</v>
      </c>
      <c r="DV6" s="33">
        <f t="shared" si="13"/>
        <v>25.63</v>
      </c>
      <c r="DW6" s="33">
        <f t="shared" si="13"/>
        <v>6.92</v>
      </c>
      <c r="DX6" s="33">
        <f t="shared" si="13"/>
        <v>7.67</v>
      </c>
      <c r="DY6" s="33">
        <f t="shared" si="13"/>
        <v>8.4</v>
      </c>
      <c r="DZ6" s="33">
        <f t="shared" si="13"/>
        <v>9.7100000000000009</v>
      </c>
      <c r="EA6" s="33">
        <f t="shared" si="13"/>
        <v>10.71</v>
      </c>
      <c r="EB6" s="32" t="str">
        <f>IF(EB7="","",IF(EB7="-","【-】","【"&amp;SUBSTITUTE(TEXT(EB7,"#,##0.00"),"-","△")&amp;"】"))</f>
        <v>【12.42】</v>
      </c>
      <c r="EC6" s="33">
        <f>IF(EC7="",NA(),EC7)</f>
        <v>0.04</v>
      </c>
      <c r="ED6" s="33">
        <f t="shared" ref="ED6:EL6" si="14">IF(ED7="",NA(),ED7)</f>
        <v>0.14000000000000001</v>
      </c>
      <c r="EE6" s="33">
        <f t="shared" si="14"/>
        <v>0.16</v>
      </c>
      <c r="EF6" s="32">
        <f t="shared" si="14"/>
        <v>0</v>
      </c>
      <c r="EG6" s="33">
        <f t="shared" si="14"/>
        <v>0.19</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112381</v>
      </c>
      <c r="D7" s="35">
        <v>46</v>
      </c>
      <c r="E7" s="35">
        <v>1</v>
      </c>
      <c r="F7" s="35">
        <v>0</v>
      </c>
      <c r="G7" s="35">
        <v>1</v>
      </c>
      <c r="H7" s="35" t="s">
        <v>93</v>
      </c>
      <c r="I7" s="35" t="s">
        <v>94</v>
      </c>
      <c r="J7" s="35" t="s">
        <v>95</v>
      </c>
      <c r="K7" s="35" t="s">
        <v>96</v>
      </c>
      <c r="L7" s="35" t="s">
        <v>97</v>
      </c>
      <c r="M7" s="36" t="s">
        <v>98</v>
      </c>
      <c r="N7" s="36">
        <v>79.069999999999993</v>
      </c>
      <c r="O7" s="36">
        <v>99.54</v>
      </c>
      <c r="P7" s="36">
        <v>2650</v>
      </c>
      <c r="Q7" s="36">
        <v>62773</v>
      </c>
      <c r="R7" s="36">
        <v>27.28</v>
      </c>
      <c r="S7" s="36">
        <v>2301.06</v>
      </c>
      <c r="T7" s="36">
        <v>62458</v>
      </c>
      <c r="U7" s="36">
        <v>27.28</v>
      </c>
      <c r="V7" s="36">
        <v>2289.52</v>
      </c>
      <c r="W7" s="36">
        <v>104.29</v>
      </c>
      <c r="X7" s="36">
        <v>103.64</v>
      </c>
      <c r="Y7" s="36">
        <v>100.8</v>
      </c>
      <c r="Z7" s="36">
        <v>102.29</v>
      </c>
      <c r="AA7" s="36">
        <v>105.72</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852.94</v>
      </c>
      <c r="AT7" s="36">
        <v>985.88</v>
      </c>
      <c r="AU7" s="36">
        <v>915.69</v>
      </c>
      <c r="AV7" s="36">
        <v>931.42</v>
      </c>
      <c r="AW7" s="36">
        <v>442.16</v>
      </c>
      <c r="AX7" s="36">
        <v>699.11</v>
      </c>
      <c r="AY7" s="36">
        <v>695.41</v>
      </c>
      <c r="AZ7" s="36">
        <v>701</v>
      </c>
      <c r="BA7" s="36">
        <v>739.59</v>
      </c>
      <c r="BB7" s="36">
        <v>335.95</v>
      </c>
      <c r="BC7" s="36">
        <v>264.16000000000003</v>
      </c>
      <c r="BD7" s="36">
        <v>162.04</v>
      </c>
      <c r="BE7" s="36">
        <v>162.54</v>
      </c>
      <c r="BF7" s="36">
        <v>153.02000000000001</v>
      </c>
      <c r="BG7" s="36">
        <v>144.06</v>
      </c>
      <c r="BH7" s="36">
        <v>132.94999999999999</v>
      </c>
      <c r="BI7" s="36">
        <v>339.69</v>
      </c>
      <c r="BJ7" s="36">
        <v>343.45</v>
      </c>
      <c r="BK7" s="36">
        <v>330.99</v>
      </c>
      <c r="BL7" s="36">
        <v>324.08999999999997</v>
      </c>
      <c r="BM7" s="36">
        <v>319.82</v>
      </c>
      <c r="BN7" s="36">
        <v>283.72000000000003</v>
      </c>
      <c r="BO7" s="36">
        <v>95.75</v>
      </c>
      <c r="BP7" s="36">
        <v>96.75</v>
      </c>
      <c r="BQ7" s="36">
        <v>94.17</v>
      </c>
      <c r="BR7" s="36">
        <v>94.14</v>
      </c>
      <c r="BS7" s="36">
        <v>98.86</v>
      </c>
      <c r="BT7" s="36">
        <v>101.27</v>
      </c>
      <c r="BU7" s="36">
        <v>99.61</v>
      </c>
      <c r="BV7" s="36">
        <v>100.27</v>
      </c>
      <c r="BW7" s="36">
        <v>99.46</v>
      </c>
      <c r="BX7" s="36">
        <v>105.21</v>
      </c>
      <c r="BY7" s="36">
        <v>104.6</v>
      </c>
      <c r="BZ7" s="36">
        <v>168.12</v>
      </c>
      <c r="CA7" s="36">
        <v>165.11</v>
      </c>
      <c r="CB7" s="36">
        <v>170.23</v>
      </c>
      <c r="CC7" s="36">
        <v>170.21</v>
      </c>
      <c r="CD7" s="36">
        <v>161.47</v>
      </c>
      <c r="CE7" s="36">
        <v>167.74</v>
      </c>
      <c r="CF7" s="36">
        <v>169.59</v>
      </c>
      <c r="CG7" s="36">
        <v>169.62</v>
      </c>
      <c r="CH7" s="36">
        <v>171.78</v>
      </c>
      <c r="CI7" s="36">
        <v>162.59</v>
      </c>
      <c r="CJ7" s="36">
        <v>164.21</v>
      </c>
      <c r="CK7" s="36">
        <v>56.35</v>
      </c>
      <c r="CL7" s="36">
        <v>56.49</v>
      </c>
      <c r="CM7" s="36">
        <v>57.97</v>
      </c>
      <c r="CN7" s="36">
        <v>56.68</v>
      </c>
      <c r="CO7" s="36">
        <v>55.64</v>
      </c>
      <c r="CP7" s="36">
        <v>60.83</v>
      </c>
      <c r="CQ7" s="36">
        <v>60.04</v>
      </c>
      <c r="CR7" s="36">
        <v>59.88</v>
      </c>
      <c r="CS7" s="36">
        <v>59.68</v>
      </c>
      <c r="CT7" s="36">
        <v>59.17</v>
      </c>
      <c r="CU7" s="36">
        <v>59.8</v>
      </c>
      <c r="CV7" s="36">
        <v>94.16</v>
      </c>
      <c r="CW7" s="36">
        <v>91.71</v>
      </c>
      <c r="CX7" s="36">
        <v>89.18</v>
      </c>
      <c r="CY7" s="36">
        <v>90.88</v>
      </c>
      <c r="CZ7" s="36">
        <v>91.28</v>
      </c>
      <c r="DA7" s="36">
        <v>87.92</v>
      </c>
      <c r="DB7" s="36">
        <v>87.33</v>
      </c>
      <c r="DC7" s="36">
        <v>87.65</v>
      </c>
      <c r="DD7" s="36">
        <v>87.63</v>
      </c>
      <c r="DE7" s="36">
        <v>87.6</v>
      </c>
      <c r="DF7" s="36">
        <v>89.78</v>
      </c>
      <c r="DG7" s="36">
        <v>42.59</v>
      </c>
      <c r="DH7" s="36">
        <v>43.96</v>
      </c>
      <c r="DI7" s="36">
        <v>45.4</v>
      </c>
      <c r="DJ7" s="36">
        <v>46.95</v>
      </c>
      <c r="DK7" s="36">
        <v>54.36</v>
      </c>
      <c r="DL7" s="36">
        <v>36.700000000000003</v>
      </c>
      <c r="DM7" s="36">
        <v>37.71</v>
      </c>
      <c r="DN7" s="36">
        <v>38.69</v>
      </c>
      <c r="DO7" s="36">
        <v>39.65</v>
      </c>
      <c r="DP7" s="36">
        <v>45.25</v>
      </c>
      <c r="DQ7" s="36">
        <v>46.31</v>
      </c>
      <c r="DR7" s="36">
        <v>0</v>
      </c>
      <c r="DS7" s="36">
        <v>23.27</v>
      </c>
      <c r="DT7" s="36">
        <v>23.05</v>
      </c>
      <c r="DU7" s="36">
        <v>24.28</v>
      </c>
      <c r="DV7" s="36">
        <v>25.63</v>
      </c>
      <c r="DW7" s="36">
        <v>6.92</v>
      </c>
      <c r="DX7" s="36">
        <v>7.67</v>
      </c>
      <c r="DY7" s="36">
        <v>8.4</v>
      </c>
      <c r="DZ7" s="36">
        <v>9.7100000000000009</v>
      </c>
      <c r="EA7" s="36">
        <v>10.71</v>
      </c>
      <c r="EB7" s="36">
        <v>12.42</v>
      </c>
      <c r="EC7" s="36">
        <v>0.04</v>
      </c>
      <c r="ED7" s="36">
        <v>0.14000000000000001</v>
      </c>
      <c r="EE7" s="36">
        <v>0.16</v>
      </c>
      <c r="EF7" s="36">
        <v>0</v>
      </c>
      <c r="EG7" s="36">
        <v>0.19</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蓮田市</cp:lastModifiedBy>
  <cp:lastPrinted>2016-02-12T01:01:56Z</cp:lastPrinted>
  <dcterms:created xsi:type="dcterms:W3CDTF">2016-02-03T07:17:22Z</dcterms:created>
  <dcterms:modified xsi:type="dcterms:W3CDTF">2016-02-12T01:02:08Z</dcterms:modified>
  <cp:category/>
</cp:coreProperties>
</file>