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<sst xmlns="http://schemas.openxmlformats.org/spreadsheetml/2006/main" count="227" uniqueCount="111">
  <si>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</si>
  <si>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</si>
  <si>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</si>
  <si>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</si>
  <si>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</si>
  <si>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</si>
  <si>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</si>
  <si>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</si>
  <si>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</si>
  <si>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</si>
  <si>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</si>
  <si>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</si>
  <si>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</si>
  <si>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</si>
  <si>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</si>
  <si>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</si>
  <si>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</si>
  <si>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</si>
  <si>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</si>
  <si>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</si>
  <si>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</si>
  <si>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</si>
  <si>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</si>
  <si>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</si>
  <si>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</si>
  <si>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</si>
  <si>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</si>
  <si>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</si>
  <si>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</si>
  <si>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</si>
  <si>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</si>
  <si>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</si>
  <si>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</si>
  <si>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</si>
  <si>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</si>
  <si>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</si>
  <si>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</si>
  <si>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</si>
  <si>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</si>
  <si>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</si>
  <si>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</si>
  <si>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</si>
  <si>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</si>
  <si>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</si>
  <si>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</si>
  <si>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</si>
  <si>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</si>
  <si>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</si>
  <si>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</si>
  <si>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</si>
  <si>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</si>
  <si>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</si>
  <si>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</si>
  <si>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</si>
  <si>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</si>
  <si>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</si>
  <si>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</si>
  <si>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</si>
  <si>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</si>
  <si>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</si>
  <si>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</si>
  <si>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</si>
  <si>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</si>
  <si>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</si>
  <si>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</si>
  <si>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</si>
  <si>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</si>
  <si>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</si>
  <si>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</si>
  <si>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</si>
  <si>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</si>
  <si>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</si>
  <si>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</si>
  <si>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</si>
  <si>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</si>
  <si>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</si>
  <si>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</si>
  <si>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</si>
  <si>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</si>
  <si>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</si>
  <si>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</si>
  <si>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</si>
  <si>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</si>
  <si>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</si>
  <si>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</si>
  <si>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</si>
  <si>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</si>
  <si>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</si>
  <si>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</si>
  <si>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</si>
  <si>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</si>
  <si>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</si>
  <si>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</si>
  <si>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</si>
  <si>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</si>
  <si>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</si>
  <si>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桶川市</t>
  </si>
  <si>
    <t>法非適用</t>
  </si>
  <si>
    <t>下水道事業</t>
  </si>
  <si>
    <t>公共下水道</t>
  </si>
  <si>
    <t>Bb1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</si>
  <si>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</si>
  <si>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</si>
  <si>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</si>
  <si>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</si>
  <si>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</si>
  <si>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</si>
  <si>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</si>
  <si>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22年度の収益的収支比率が後年に比べ大きく下回っている理由は、この年度に6億円規模の公的資金補償金免除繰上償還を行ったためである。繰上償還の原資は民間資金からの借換債となっており、資本的収入となるため、算出の分母となる地方債償還金のみが増大し、収益的収支比率が低い水準となってしまった。しかしながら、これにより6.0％以上の利率の企業債はなくなり、利子削減額は約1億6千万円となるため、大きな成果があったと分析できる。
　当市の収益的収支比率を他の類似団体と比較すると、おおよそ高い比率となっており、また、毎年微増ではあるが増加傾向にあるため、経営改善に向けた成果は上がっていると言える。
　企業債残高対事業規模比率については良好であり、類似団体と比べても現時点では後年度への過度の負担はないものと言える。
　経費回収率については類似団体の平均値を下回っており、現状では整備した下水道施設が適切な料金収入に結びついているとは言えない状況である。改善するにはいくつかの方法があるが、汚水処理原価を見ると平均値より高くなっていることが分かるため、今後は今まで以上に汚水処理費の削減を検討していく必要がある。また、水洗化率が平均値より低い水準となっているため、より一層、接続率を向上させる施策を行い、有収水量の増加を図ることで汚水処理原価を抑え、経費回収率の上昇に繋げることも必要である。</t>
    <rPh sb="1" eb="3">
      <t>ヘイセイ</t>
    </rPh>
    <rPh sb="5" eb="7">
      <t>ネンド</t>
    </rPh>
    <rPh sb="8" eb="11">
      <t>シュウエキテキ</t>
    </rPh>
    <rPh sb="11" eb="13">
      <t>シュウシ</t>
    </rPh>
    <rPh sb="13" eb="15">
      <t>ヒリツ</t>
    </rPh>
    <rPh sb="16" eb="18">
      <t>コウネン</t>
    </rPh>
    <rPh sb="19" eb="20">
      <t>クラ</t>
    </rPh>
    <rPh sb="21" eb="22">
      <t>オオ</t>
    </rPh>
    <rPh sb="24" eb="26">
      <t>シタマワ</t>
    </rPh>
    <rPh sb="30" eb="32">
      <t>リユウ</t>
    </rPh>
    <rPh sb="36" eb="38">
      <t>ネンド</t>
    </rPh>
    <rPh sb="40" eb="42">
      <t>オクエン</t>
    </rPh>
    <rPh sb="42" eb="44">
      <t>キボ</t>
    </rPh>
    <rPh sb="45" eb="47">
      <t>コウテキ</t>
    </rPh>
    <rPh sb="47" eb="49">
      <t>シキン</t>
    </rPh>
    <rPh sb="49" eb="52">
      <t>ホショウキン</t>
    </rPh>
    <rPh sb="52" eb="54">
      <t>メンジョ</t>
    </rPh>
    <rPh sb="54" eb="56">
      <t>クリアゲ</t>
    </rPh>
    <rPh sb="56" eb="58">
      <t>ショウカン</t>
    </rPh>
    <rPh sb="59" eb="60">
      <t>オコナ</t>
    </rPh>
    <rPh sb="68" eb="70">
      <t>クリアゲ</t>
    </rPh>
    <rPh sb="70" eb="72">
      <t>ショウカン</t>
    </rPh>
    <rPh sb="73" eb="75">
      <t>ゲンシ</t>
    </rPh>
    <rPh sb="76" eb="78">
      <t>ミンカン</t>
    </rPh>
    <rPh sb="78" eb="80">
      <t>シキン</t>
    </rPh>
    <rPh sb="83" eb="86">
      <t>カリカエサイ</t>
    </rPh>
    <rPh sb="93" eb="96">
      <t>シホンテキ</t>
    </rPh>
    <rPh sb="96" eb="98">
      <t>シュウニュウ</t>
    </rPh>
    <rPh sb="104" eb="106">
      <t>サンシュツ</t>
    </rPh>
    <rPh sb="107" eb="109">
      <t>ブンボ</t>
    </rPh>
    <rPh sb="112" eb="115">
      <t>チホウサイ</t>
    </rPh>
    <rPh sb="115" eb="117">
      <t>ショウカン</t>
    </rPh>
    <rPh sb="117" eb="118">
      <t>キン</t>
    </rPh>
    <rPh sb="121" eb="123">
      <t>ゾウダイ</t>
    </rPh>
    <rPh sb="125" eb="128">
      <t>シュウエキテキ</t>
    </rPh>
    <rPh sb="128" eb="130">
      <t>シュウシ</t>
    </rPh>
    <rPh sb="130" eb="132">
      <t>ヒリツ</t>
    </rPh>
    <rPh sb="133" eb="134">
      <t>ヒク</t>
    </rPh>
    <rPh sb="135" eb="137">
      <t>スイジュン</t>
    </rPh>
    <rPh sb="162" eb="164">
      <t>イジョウ</t>
    </rPh>
    <rPh sb="165" eb="167">
      <t>リリツ</t>
    </rPh>
    <rPh sb="168" eb="170">
      <t>キギョウ</t>
    </rPh>
    <rPh sb="170" eb="171">
      <t>サイ</t>
    </rPh>
    <rPh sb="177" eb="179">
      <t>リシ</t>
    </rPh>
    <rPh sb="179" eb="181">
      <t>サクゲン</t>
    </rPh>
    <rPh sb="181" eb="182">
      <t>ガク</t>
    </rPh>
    <rPh sb="183" eb="184">
      <t>ヤク</t>
    </rPh>
    <rPh sb="185" eb="186">
      <t>オク</t>
    </rPh>
    <rPh sb="187" eb="188">
      <t>セン</t>
    </rPh>
    <rPh sb="188" eb="190">
      <t>マンエン</t>
    </rPh>
    <rPh sb="196" eb="197">
      <t>オオ</t>
    </rPh>
    <rPh sb="199" eb="201">
      <t>セイカ</t>
    </rPh>
    <rPh sb="206" eb="208">
      <t>ブンセキ</t>
    </rPh>
    <rPh sb="214" eb="216">
      <t>トウシ</t>
    </rPh>
    <rPh sb="217" eb="220">
      <t>シュウエキテキ</t>
    </rPh>
    <rPh sb="220" eb="222">
      <t>シュウシ</t>
    </rPh>
    <rPh sb="222" eb="224">
      <t>ヒリツ</t>
    </rPh>
    <rPh sb="225" eb="226">
      <t>タ</t>
    </rPh>
    <rPh sb="227" eb="229">
      <t>ルイジ</t>
    </rPh>
    <rPh sb="229" eb="231">
      <t>ダンタイ</t>
    </rPh>
    <rPh sb="232" eb="234">
      <t>ヒカク</t>
    </rPh>
    <rPh sb="242" eb="243">
      <t>タカ</t>
    </rPh>
    <rPh sb="244" eb="246">
      <t>ヒリツ</t>
    </rPh>
    <rPh sb="256" eb="258">
      <t>マイトシ</t>
    </rPh>
    <rPh sb="258" eb="260">
      <t>ビゾウ</t>
    </rPh>
    <rPh sb="265" eb="267">
      <t>ゾウカ</t>
    </rPh>
    <rPh sb="267" eb="269">
      <t>ケイコウ</t>
    </rPh>
    <rPh sb="275" eb="277">
      <t>ケイエイ</t>
    </rPh>
    <rPh sb="277" eb="279">
      <t>カイゼン</t>
    </rPh>
    <rPh sb="280" eb="281">
      <t>ム</t>
    </rPh>
    <rPh sb="283" eb="285">
      <t>セイカ</t>
    </rPh>
    <rPh sb="286" eb="287">
      <t>ア</t>
    </rPh>
    <rPh sb="293" eb="294">
      <t>イ</t>
    </rPh>
    <rPh sb="299" eb="301">
      <t>キギョウ</t>
    </rPh>
    <rPh sb="301" eb="302">
      <t>サイ</t>
    </rPh>
    <rPh sb="302" eb="304">
      <t>ザンダカ</t>
    </rPh>
    <rPh sb="304" eb="305">
      <t>タイ</t>
    </rPh>
    <rPh sb="305" eb="307">
      <t>ジギョウ</t>
    </rPh>
    <rPh sb="307" eb="309">
      <t>キボ</t>
    </rPh>
    <rPh sb="309" eb="311">
      <t>ヒリツ</t>
    </rPh>
    <rPh sb="316" eb="318">
      <t>リョウコウ</t>
    </rPh>
    <rPh sb="322" eb="324">
      <t>ルイジ</t>
    </rPh>
    <rPh sb="324" eb="326">
      <t>ダンタイ</t>
    </rPh>
    <rPh sb="327" eb="328">
      <t>クラ</t>
    </rPh>
    <rPh sb="331" eb="334">
      <t>ゲンジテン</t>
    </rPh>
    <rPh sb="336" eb="339">
      <t>コウネンド</t>
    </rPh>
    <rPh sb="341" eb="343">
      <t>カド</t>
    </rPh>
    <rPh sb="344" eb="346">
      <t>フタン</t>
    </rPh>
    <rPh sb="352" eb="353">
      <t>イ</t>
    </rPh>
    <rPh sb="358" eb="360">
      <t>ケイヒ</t>
    </rPh>
    <rPh sb="360" eb="362">
      <t>カイシュウ</t>
    </rPh>
    <rPh sb="362" eb="363">
      <t>リツ</t>
    </rPh>
    <rPh sb="368" eb="370">
      <t>ルイジ</t>
    </rPh>
    <rPh sb="370" eb="372">
      <t>ダンタイ</t>
    </rPh>
    <rPh sb="373" eb="375">
      <t>ヘイキン</t>
    </rPh>
    <rPh sb="375" eb="376">
      <t>チ</t>
    </rPh>
    <rPh sb="377" eb="379">
      <t>シタマワ</t>
    </rPh>
    <rPh sb="384" eb="386">
      <t>ゲンジョウ</t>
    </rPh>
    <rPh sb="388" eb="390">
      <t>セイビ</t>
    </rPh>
    <rPh sb="392" eb="395">
      <t>ゲスイドウ</t>
    </rPh>
    <rPh sb="395" eb="397">
      <t>シセツ</t>
    </rPh>
    <rPh sb="398" eb="400">
      <t>テキセツ</t>
    </rPh>
    <rPh sb="401" eb="403">
      <t>リョウキン</t>
    </rPh>
    <rPh sb="403" eb="405">
      <t>シュウニュウ</t>
    </rPh>
    <rPh sb="406" eb="407">
      <t>ムス</t>
    </rPh>
    <rPh sb="415" eb="416">
      <t>イ</t>
    </rPh>
    <rPh sb="419" eb="421">
      <t>ジョウキョウ</t>
    </rPh>
    <rPh sb="425" eb="427">
      <t>カイゼン</t>
    </rPh>
    <rPh sb="436" eb="438">
      <t>ホウホウ</t>
    </rPh>
    <rPh sb="443" eb="445">
      <t>オスイ</t>
    </rPh>
    <rPh sb="445" eb="447">
      <t>ショリ</t>
    </rPh>
    <rPh sb="447" eb="449">
      <t>ゲンカ</t>
    </rPh>
    <rPh sb="450" eb="451">
      <t>ミ</t>
    </rPh>
    <rPh sb="453" eb="456">
      <t>ヘイキンチ</t>
    </rPh>
    <rPh sb="458" eb="459">
      <t>タカ</t>
    </rPh>
    <rPh sb="468" eb="469">
      <t>ワ</t>
    </rPh>
    <rPh sb="474" eb="476">
      <t>コンゴ</t>
    </rPh>
    <rPh sb="477" eb="478">
      <t>イマ</t>
    </rPh>
    <rPh sb="480" eb="482">
      <t>イジョウ</t>
    </rPh>
    <rPh sb="483" eb="485">
      <t>オスイ</t>
    </rPh>
    <rPh sb="485" eb="487">
      <t>ショリ</t>
    </rPh>
    <rPh sb="487" eb="488">
      <t>ヒ</t>
    </rPh>
    <rPh sb="489" eb="491">
      <t>サクゲン</t>
    </rPh>
    <rPh sb="492" eb="494">
      <t>ケントウ</t>
    </rPh>
    <rPh sb="498" eb="500">
      <t>ヒツヨウ</t>
    </rPh>
    <rPh sb="507" eb="510">
      <t>スイセンカ</t>
    </rPh>
    <rPh sb="510" eb="511">
      <t>リツ</t>
    </rPh>
    <rPh sb="517" eb="518">
      <t>ヒク</t>
    </rPh>
    <rPh sb="519" eb="521">
      <t>スイジュン</t>
    </rPh>
    <rPh sb="532" eb="534">
      <t>イッソウ</t>
    </rPh>
    <rPh sb="535" eb="537">
      <t>セツゾク</t>
    </rPh>
    <rPh sb="537" eb="538">
      <t>リツ</t>
    </rPh>
    <rPh sb="539" eb="541">
      <t>コウジョウ</t>
    </rPh>
    <rPh sb="544" eb="545">
      <t>セ</t>
    </rPh>
    <rPh sb="545" eb="546">
      <t>サク</t>
    </rPh>
    <rPh sb="547" eb="548">
      <t>オコナ</t>
    </rPh>
    <rPh sb="550" eb="552">
      <t>ユウシュウ</t>
    </rPh>
    <rPh sb="552" eb="554">
      <t>スイリョウ</t>
    </rPh>
    <rPh sb="555" eb="557">
      <t>ゾウカ</t>
    </rPh>
    <rPh sb="558" eb="559">
      <t>ハカ</t>
    </rPh>
    <rPh sb="573" eb="575">
      <t>ケイヒ</t>
    </rPh>
    <rPh sb="575" eb="577">
      <t>カイシュウ</t>
    </rPh>
    <rPh sb="577" eb="578">
      <t>リツ</t>
    </rPh>
    <rPh sb="579" eb="581">
      <t>ジョウショウ</t>
    </rPh>
    <rPh sb="582" eb="583">
      <t>ツナ</t>
    </rPh>
    <rPh sb="588" eb="590">
      <t>ヒツヨウ</t>
    </rPh>
    <phoneticPr fontId="4"/>
  </si>
  <si>
    <t>　当市は昭和48年度から下水道施設の建設を始めており、管渠の標準耐用年数を超えている管渠はない状況であるため、管渠についての更新投資・老朽化対策はまだ行っていない。そのため、管渠改善率が0％となっている。
　管渠よりも耐用年数の短い汚水中継ポンプ場については既に長寿命化等に取り組んでおり、改築を行っているので、今後はこれから耐用年数を迎えることになる管渠について長寿命化等を行っていくよう、計画を策定していく予定である。</t>
    <rPh sb="1" eb="3">
      <t>トウシ</t>
    </rPh>
    <rPh sb="4" eb="6">
      <t>ショウワ</t>
    </rPh>
    <rPh sb="8" eb="9">
      <t>ネン</t>
    </rPh>
    <rPh sb="9" eb="10">
      <t>ド</t>
    </rPh>
    <rPh sb="12" eb="15">
      <t>ゲスイドウ</t>
    </rPh>
    <rPh sb="15" eb="17">
      <t>シセツ</t>
    </rPh>
    <rPh sb="18" eb="20">
      <t>ケンセツ</t>
    </rPh>
    <rPh sb="21" eb="22">
      <t>ハジ</t>
    </rPh>
    <rPh sb="27" eb="29">
      <t>カンキョ</t>
    </rPh>
    <rPh sb="30" eb="32">
      <t>ヒョウジュン</t>
    </rPh>
    <rPh sb="32" eb="34">
      <t>タイヨウ</t>
    </rPh>
    <rPh sb="34" eb="36">
      <t>ネンスウ</t>
    </rPh>
    <rPh sb="37" eb="38">
      <t>コ</t>
    </rPh>
    <rPh sb="42" eb="44">
      <t>カンキョ</t>
    </rPh>
    <rPh sb="47" eb="49">
      <t>ジョウキョウ</t>
    </rPh>
    <rPh sb="55" eb="57">
      <t>カンキョ</t>
    </rPh>
    <rPh sb="62" eb="64">
      <t>コウシン</t>
    </rPh>
    <rPh sb="64" eb="66">
      <t>トウシ</t>
    </rPh>
    <rPh sb="67" eb="70">
      <t>ロウキュウカ</t>
    </rPh>
    <rPh sb="70" eb="72">
      <t>タイサク</t>
    </rPh>
    <rPh sb="75" eb="76">
      <t>オコナ</t>
    </rPh>
    <rPh sb="87" eb="89">
      <t>カンキョ</t>
    </rPh>
    <rPh sb="89" eb="91">
      <t>カイゼン</t>
    </rPh>
    <rPh sb="91" eb="92">
      <t>リツ</t>
    </rPh>
    <rPh sb="104" eb="106">
      <t>カンキョ</t>
    </rPh>
    <rPh sb="109" eb="111">
      <t>タイヨウ</t>
    </rPh>
    <rPh sb="111" eb="113">
      <t>ネンスウ</t>
    </rPh>
    <rPh sb="114" eb="115">
      <t>ミジカ</t>
    </rPh>
    <rPh sb="116" eb="118">
      <t>オスイ</t>
    </rPh>
    <rPh sb="118" eb="120">
      <t>チュウケイ</t>
    </rPh>
    <rPh sb="123" eb="124">
      <t>ジョウ</t>
    </rPh>
    <rPh sb="129" eb="130">
      <t>スデ</t>
    </rPh>
    <rPh sb="131" eb="132">
      <t>チョウ</t>
    </rPh>
    <rPh sb="132" eb="135">
      <t>ジュミョウカ</t>
    </rPh>
    <rPh sb="135" eb="136">
      <t>トウ</t>
    </rPh>
    <rPh sb="137" eb="138">
      <t>ト</t>
    </rPh>
    <rPh sb="139" eb="140">
      <t>ク</t>
    </rPh>
    <rPh sb="145" eb="147">
      <t>カイチク</t>
    </rPh>
    <rPh sb="148" eb="149">
      <t>オコナ</t>
    </rPh>
    <rPh sb="156" eb="158">
      <t>コンゴ</t>
    </rPh>
    <rPh sb="163" eb="165">
      <t>タイヨウ</t>
    </rPh>
    <rPh sb="165" eb="167">
      <t>ネンスウ</t>
    </rPh>
    <rPh sb="168" eb="169">
      <t>ムカ</t>
    </rPh>
    <rPh sb="176" eb="178">
      <t>カンキョ</t>
    </rPh>
    <rPh sb="182" eb="183">
      <t>チョウ</t>
    </rPh>
    <rPh sb="183" eb="186">
      <t>ジュミョウカ</t>
    </rPh>
    <rPh sb="186" eb="187">
      <t>トウ</t>
    </rPh>
    <rPh sb="188" eb="189">
      <t>オコナ</t>
    </rPh>
    <rPh sb="196" eb="198">
      <t>ケイカク</t>
    </rPh>
    <rPh sb="199" eb="201">
      <t>サクテイ</t>
    </rPh>
    <rPh sb="205" eb="207">
      <t>ヨテイ</t>
    </rPh>
    <phoneticPr fontId="4"/>
  </si>
  <si>
    <t>　当市は、どの項目も近隣の類似団体と比べて数値に大きく差がついているということはなく、ほぼ同等の数値を示していることが分かり、公共下水道経営が大きく破綻しているということはないと分析できる。しかしながら、経費回収率等の改善をすることが、より健全な経営に結びつくことも明らかであり、今後は管渠の長寿命化を計画するとともに、公共下水道事業の公営企業法適用後の各項目の数値の状況を踏まえて、経費回収率を向上させる施策を検討する必要がある。</t>
    <rPh sb="1" eb="3">
      <t>トウシ</t>
    </rPh>
    <rPh sb="7" eb="9">
      <t>コウモク</t>
    </rPh>
    <rPh sb="10" eb="12">
      <t>キンリン</t>
    </rPh>
    <rPh sb="13" eb="15">
      <t>ルイジ</t>
    </rPh>
    <rPh sb="15" eb="17">
      <t>ダンタイ</t>
    </rPh>
    <rPh sb="18" eb="19">
      <t>クラ</t>
    </rPh>
    <rPh sb="21" eb="23">
      <t>スウチ</t>
    </rPh>
    <rPh sb="24" eb="25">
      <t>オオ</t>
    </rPh>
    <rPh sb="27" eb="28">
      <t>サ</t>
    </rPh>
    <rPh sb="45" eb="47">
      <t>ドウトウ</t>
    </rPh>
    <rPh sb="48" eb="50">
      <t>スウチ</t>
    </rPh>
    <rPh sb="49" eb="50">
      <t>ドウスウ</t>
    </rPh>
    <rPh sb="51" eb="52">
      <t>シメ</t>
    </rPh>
    <rPh sb="59" eb="60">
      <t>ワ</t>
    </rPh>
    <rPh sb="63" eb="65">
      <t>コウキョウ</t>
    </rPh>
    <rPh sb="65" eb="68">
      <t>ゲスイドウ</t>
    </rPh>
    <rPh sb="68" eb="70">
      <t>ケイエイ</t>
    </rPh>
    <rPh sb="71" eb="72">
      <t>オオ</t>
    </rPh>
    <rPh sb="74" eb="76">
      <t>ハタン</t>
    </rPh>
    <rPh sb="89" eb="91">
      <t>ブンセキ</t>
    </rPh>
    <rPh sb="102" eb="104">
      <t>ケイヒ</t>
    </rPh>
    <rPh sb="104" eb="106">
      <t>カイシュウ</t>
    </rPh>
    <rPh sb="106" eb="107">
      <t>リツ</t>
    </rPh>
    <rPh sb="107" eb="108">
      <t>トウ</t>
    </rPh>
    <rPh sb="109" eb="111">
      <t>カイゼン</t>
    </rPh>
    <rPh sb="120" eb="122">
      <t>ケンゼン</t>
    </rPh>
    <rPh sb="123" eb="125">
      <t>ケイエイ</t>
    </rPh>
    <rPh sb="126" eb="127">
      <t>ムス</t>
    </rPh>
    <rPh sb="133" eb="134">
      <t>アキ</t>
    </rPh>
    <rPh sb="140" eb="142">
      <t>コンゴ</t>
    </rPh>
    <rPh sb="160" eb="162">
      <t>コウキョウ</t>
    </rPh>
    <rPh sb="162" eb="165">
      <t>ゲスイドウ</t>
    </rPh>
    <rPh sb="165" eb="167">
      <t>ジギョウ</t>
    </rPh>
    <rPh sb="168" eb="170">
      <t>コウエイ</t>
    </rPh>
    <rPh sb="170" eb="172">
      <t>キギョウ</t>
    </rPh>
    <rPh sb="172" eb="173">
      <t>ホウ</t>
    </rPh>
    <rPh sb="173" eb="174">
      <t>テキ</t>
    </rPh>
    <rPh sb="174" eb="175">
      <t>ヨウ</t>
    </rPh>
    <rPh sb="175" eb="176">
      <t>ゴ</t>
    </rPh>
    <rPh sb="177" eb="178">
      <t>カク</t>
    </rPh>
    <rPh sb="178" eb="180">
      <t>コウモク</t>
    </rPh>
    <rPh sb="181" eb="183">
      <t>スウチ</t>
    </rPh>
    <rPh sb="184" eb="186">
      <t>ジョウキョウ</t>
    </rPh>
    <rPh sb="187" eb="188">
      <t>フ</t>
    </rPh>
    <rPh sb="192" eb="194">
      <t>ケイヒ</t>
    </rPh>
    <rPh sb="194" eb="196">
      <t>カイシュウ</t>
    </rPh>
    <rPh sb="196" eb="197">
      <t>リツ</t>
    </rPh>
    <rPh sb="198" eb="200">
      <t>コウジョウ</t>
    </rPh>
    <rPh sb="203" eb="204">
      <t>セ</t>
    </rPh>
    <rPh sb="204" eb="205">
      <t>サク</t>
    </rPh>
    <rPh sb="206" eb="208">
      <t>ケントウ</t>
    </rPh>
    <rPh sb="210" eb="2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</si>
</sst>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864384"/>
        <c:axId val="808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0.13</c:v>
                </c:pt>
                <c:pt idx="2">
                  <c:v>0.14000000000000001</c:v>
                </c:pt>
                <c:pt idx="3">
                  <c:v>0.08</c:v>
                </c:pt>
                <c:pt idx="4">
                  <c:v>0.09</c:v>
                </c:pt>
              </c:numCache>
            </c:numRef>
          </c:val>
          <c:smooth val="0"/>
        </c:ser>
        <c:dLbls>
          <c:showLegendKey val="0"/>
          <c:showVal val="0"/>
          <c:showCatName val="0"/>
          <c:showSerName val="0"/>
          <c:showPercent val="0"/>
          <c:showBubbleSize val="0"/>
        </c:dLbls>
        <c:marker val="1"/>
        <c:smooth val="0"/>
        <c:axId val="80864384"/>
        <c:axId val="80866304"/>
      </c:lineChart>
      <c:dateAx>
        <c:axId val="80864384"/>
        <c:scaling>
          <c:orientation val="minMax"/>
        </c:scaling>
        <c:delete val="1"/>
        <c:axPos val="b"/>
        <c:numFmt formatCode="ge" sourceLinked="1"/>
        <c:majorTickMark val="none"/>
        <c:minorTickMark val="none"/>
        <c:tickLblPos val="none"/>
        <c:crossAx val="80866304"/>
        <c:crosses val="autoZero"/>
        <c:auto val="1"/>
        <c:lblOffset val="100"/>
        <c:baseTimeUnit val="years"/>
      </c:dateAx>
      <c:valAx>
        <c:axId val="808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925120"/>
        <c:axId val="899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83.17</c:v>
                </c:pt>
                <c:pt idx="2">
                  <c:v>79.790000000000006</c:v>
                </c:pt>
                <c:pt idx="3">
                  <c:v>79.22</c:v>
                </c:pt>
                <c:pt idx="4">
                  <c:v>83.47</c:v>
                </c:pt>
              </c:numCache>
            </c:numRef>
          </c:val>
          <c:smooth val="0"/>
        </c:ser>
        <c:dLbls>
          <c:showLegendKey val="0"/>
          <c:showVal val="0"/>
          <c:showCatName val="0"/>
          <c:showSerName val="0"/>
          <c:showPercent val="0"/>
          <c:showBubbleSize val="0"/>
        </c:dLbls>
        <c:marker val="1"/>
        <c:smooth val="0"/>
        <c:axId val="89925120"/>
        <c:axId val="89927040"/>
      </c:lineChart>
      <c:dateAx>
        <c:axId val="89925120"/>
        <c:scaling>
          <c:orientation val="minMax"/>
        </c:scaling>
        <c:delete val="1"/>
        <c:axPos val="b"/>
        <c:numFmt formatCode="ge" sourceLinked="1"/>
        <c:majorTickMark val="none"/>
        <c:minorTickMark val="none"/>
        <c:tickLblPos val="none"/>
        <c:crossAx val="89927040"/>
        <c:crosses val="autoZero"/>
        <c:auto val="1"/>
        <c:lblOffset val="100"/>
        <c:baseTimeUnit val="years"/>
      </c:dateAx>
      <c:valAx>
        <c:axId val="899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91.93</c:v>
                </c:pt>
                <c:pt idx="1">
                  <c:v>91.71</c:v>
                </c:pt>
                <c:pt idx="2">
                  <c:v>92.16</c:v>
                </c:pt>
                <c:pt idx="3">
                  <c:v>92.39</c:v>
                </c:pt>
                <c:pt idx="4">
                  <c:v>92.98</c:v>
                </c:pt>
              </c:numCache>
            </c:numRef>
          </c:val>
        </c:ser>
        <c:dLbls>
          <c:showLegendKey val="0"/>
          <c:showVal val="0"/>
          <c:showCatName val="0"/>
          <c:showSerName val="0"/>
          <c:showPercent val="0"/>
          <c:showBubbleSize val="0"/>
        </c:dLbls>
        <c:gapWidth val="150"/>
        <c:axId val="89977984"/>
        <c:axId val="8997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91.82</c:v>
                </c:pt>
                <c:pt idx="1">
                  <c:v>95.06</c:v>
                </c:pt>
                <c:pt idx="2">
                  <c:v>95.77</c:v>
                </c:pt>
                <c:pt idx="3">
                  <c:v>95.59</c:v>
                </c:pt>
                <c:pt idx="4">
                  <c:v>96.07</c:v>
                </c:pt>
              </c:numCache>
            </c:numRef>
          </c:val>
          <c:smooth val="0"/>
        </c:ser>
        <c:dLbls>
          <c:showLegendKey val="0"/>
          <c:showVal val="0"/>
          <c:showCatName val="0"/>
          <c:showSerName val="0"/>
          <c:showPercent val="0"/>
          <c:showBubbleSize val="0"/>
        </c:dLbls>
        <c:marker val="1"/>
        <c:smooth val="0"/>
        <c:axId val="89977984"/>
        <c:axId val="89979904"/>
      </c:lineChart>
      <c:dateAx>
        <c:axId val="89977984"/>
        <c:scaling>
          <c:orientation val="minMax"/>
        </c:scaling>
        <c:delete val="1"/>
        <c:axPos val="b"/>
        <c:numFmt formatCode="ge" sourceLinked="1"/>
        <c:majorTickMark val="none"/>
        <c:minorTickMark val="none"/>
        <c:tickLblPos val="none"/>
        <c:crossAx val="89979904"/>
        <c:crosses val="autoZero"/>
        <c:auto val="1"/>
        <c:lblOffset val="100"/>
        <c:baseTimeUnit val="years"/>
      </c:dateAx>
      <c:valAx>
        <c:axId val="899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51.83</c:v>
                </c:pt>
                <c:pt idx="1">
                  <c:v>72.97</c:v>
                </c:pt>
                <c:pt idx="2">
                  <c:v>77.58</c:v>
                </c:pt>
                <c:pt idx="3">
                  <c:v>76.819999999999993</c:v>
                </c:pt>
                <c:pt idx="4">
                  <c:v>77.91</c:v>
                </c:pt>
              </c:numCache>
            </c:numRef>
          </c:val>
        </c:ser>
        <c:dLbls>
          <c:showLegendKey val="0"/>
          <c:showVal val="0"/>
          <c:showCatName val="0"/>
          <c:showSerName val="0"/>
          <c:showPercent val="0"/>
          <c:showBubbleSize val="0"/>
        </c:dLbls>
        <c:gapWidth val="150"/>
        <c:axId val="87003904"/>
        <c:axId val="870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03904"/>
        <c:axId val="87005824"/>
      </c:lineChart>
      <c:dateAx>
        <c:axId val="87003904"/>
        <c:scaling>
          <c:orientation val="minMax"/>
        </c:scaling>
        <c:delete val="1"/>
        <c:axPos val="b"/>
        <c:numFmt formatCode="ge" sourceLinked="1"/>
        <c:majorTickMark val="none"/>
        <c:minorTickMark val="none"/>
        <c:tickLblPos val="none"/>
        <c:crossAx val="87005824"/>
        <c:crosses val="autoZero"/>
        <c:auto val="1"/>
        <c:lblOffset val="100"/>
        <c:baseTimeUnit val="years"/>
      </c:dateAx>
      <c:valAx>
        <c:axId val="870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38944"/>
        <c:axId val="895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38944"/>
        <c:axId val="89540864"/>
      </c:lineChart>
      <c:dateAx>
        <c:axId val="89538944"/>
        <c:scaling>
          <c:orientation val="minMax"/>
        </c:scaling>
        <c:delete val="1"/>
        <c:axPos val="b"/>
        <c:numFmt formatCode="ge" sourceLinked="1"/>
        <c:majorTickMark val="none"/>
        <c:minorTickMark val="none"/>
        <c:tickLblPos val="none"/>
        <c:crossAx val="89540864"/>
        <c:crosses val="autoZero"/>
        <c:auto val="1"/>
        <c:lblOffset val="100"/>
        <c:baseTimeUnit val="years"/>
      </c:dateAx>
      <c:valAx>
        <c:axId val="895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67232"/>
        <c:axId val="895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67232"/>
        <c:axId val="89569152"/>
      </c:lineChart>
      <c:dateAx>
        <c:axId val="89567232"/>
        <c:scaling>
          <c:orientation val="minMax"/>
        </c:scaling>
        <c:delete val="1"/>
        <c:axPos val="b"/>
        <c:numFmt formatCode="ge" sourceLinked="1"/>
        <c:majorTickMark val="none"/>
        <c:minorTickMark val="none"/>
        <c:tickLblPos val="none"/>
        <c:crossAx val="89569152"/>
        <c:crosses val="autoZero"/>
        <c:auto val="1"/>
        <c:lblOffset val="100"/>
        <c:baseTimeUnit val="years"/>
      </c:dateAx>
      <c:valAx>
        <c:axId val="895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679744"/>
        <c:axId val="896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679744"/>
        <c:axId val="89690112"/>
      </c:lineChart>
      <c:dateAx>
        <c:axId val="89679744"/>
        <c:scaling>
          <c:orientation val="minMax"/>
        </c:scaling>
        <c:delete val="1"/>
        <c:axPos val="b"/>
        <c:numFmt formatCode="ge" sourceLinked="1"/>
        <c:majorTickMark val="none"/>
        <c:minorTickMark val="none"/>
        <c:tickLblPos val="none"/>
        <c:crossAx val="89690112"/>
        <c:crosses val="autoZero"/>
        <c:auto val="1"/>
        <c:lblOffset val="100"/>
        <c:baseTimeUnit val="years"/>
      </c:dateAx>
      <c:valAx>
        <c:axId val="896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716224"/>
        <c:axId val="897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716224"/>
        <c:axId val="89718144"/>
      </c:lineChart>
      <c:dateAx>
        <c:axId val="89716224"/>
        <c:scaling>
          <c:orientation val="minMax"/>
        </c:scaling>
        <c:delete val="1"/>
        <c:axPos val="b"/>
        <c:numFmt formatCode="ge" sourceLinked="1"/>
        <c:majorTickMark val="none"/>
        <c:minorTickMark val="none"/>
        <c:tickLblPos val="none"/>
        <c:crossAx val="89718144"/>
        <c:crosses val="autoZero"/>
        <c:auto val="1"/>
        <c:lblOffset val="100"/>
        <c:baseTimeUnit val="years"/>
      </c:dateAx>
      <c:valAx>
        <c:axId val="897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646.36</c:v>
                </c:pt>
                <c:pt idx="1">
                  <c:v>724.93</c:v>
                </c:pt>
                <c:pt idx="2">
                  <c:v>750.72</c:v>
                </c:pt>
                <c:pt idx="3">
                  <c:v>730.14</c:v>
                </c:pt>
                <c:pt idx="4">
                  <c:v>713.28</c:v>
                </c:pt>
              </c:numCache>
            </c:numRef>
          </c:val>
        </c:ser>
        <c:dLbls>
          <c:showLegendKey val="0"/>
          <c:showVal val="0"/>
          <c:showCatName val="0"/>
          <c:showSerName val="0"/>
          <c:showPercent val="0"/>
          <c:showBubbleSize val="0"/>
        </c:dLbls>
        <c:gapWidth val="150"/>
        <c:axId val="89764992"/>
        <c:axId val="8976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1259.6400000000001</c:v>
                </c:pt>
                <c:pt idx="1">
                  <c:v>908.51</c:v>
                </c:pt>
                <c:pt idx="2">
                  <c:v>866.05</c:v>
                </c:pt>
                <c:pt idx="3">
                  <c:v>892.91</c:v>
                </c:pt>
                <c:pt idx="4">
                  <c:v>839.9</c:v>
                </c:pt>
              </c:numCache>
            </c:numRef>
          </c:val>
          <c:smooth val="0"/>
        </c:ser>
        <c:dLbls>
          <c:showLegendKey val="0"/>
          <c:showVal val="0"/>
          <c:showCatName val="0"/>
          <c:showSerName val="0"/>
          <c:showPercent val="0"/>
          <c:showBubbleSize val="0"/>
        </c:dLbls>
        <c:marker val="1"/>
        <c:smooth val="0"/>
        <c:axId val="89764992"/>
        <c:axId val="89766912"/>
      </c:lineChart>
      <c:dateAx>
        <c:axId val="89764992"/>
        <c:scaling>
          <c:orientation val="minMax"/>
        </c:scaling>
        <c:delete val="1"/>
        <c:axPos val="b"/>
        <c:numFmt formatCode="ge" sourceLinked="1"/>
        <c:majorTickMark val="none"/>
        <c:minorTickMark val="none"/>
        <c:tickLblPos val="none"/>
        <c:crossAx val="89766912"/>
        <c:crosses val="autoZero"/>
        <c:auto val="1"/>
        <c:lblOffset val="100"/>
        <c:baseTimeUnit val="years"/>
      </c:dateAx>
      <c:valAx>
        <c:axId val="8976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73.290000000000006</c:v>
                </c:pt>
                <c:pt idx="1">
                  <c:v>72.84</c:v>
                </c:pt>
                <c:pt idx="2">
                  <c:v>73.16</c:v>
                </c:pt>
                <c:pt idx="3">
                  <c:v>72.489999999999995</c:v>
                </c:pt>
                <c:pt idx="4">
                  <c:v>73.97</c:v>
                </c:pt>
              </c:numCache>
            </c:numRef>
          </c:val>
        </c:ser>
        <c:dLbls>
          <c:showLegendKey val="0"/>
          <c:showVal val="0"/>
          <c:showCatName val="0"/>
          <c:showSerName val="0"/>
          <c:showPercent val="0"/>
          <c:showBubbleSize val="0"/>
        </c:dLbls>
        <c:gapWidth val="150"/>
        <c:axId val="89875200"/>
        <c:axId val="898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77.44</c:v>
                </c:pt>
                <c:pt idx="1">
                  <c:v>84.71</c:v>
                </c:pt>
                <c:pt idx="2">
                  <c:v>87.1</c:v>
                </c:pt>
                <c:pt idx="3">
                  <c:v>86.47</c:v>
                </c:pt>
                <c:pt idx="4">
                  <c:v>87.66</c:v>
                </c:pt>
              </c:numCache>
            </c:numRef>
          </c:val>
          <c:smooth val="0"/>
        </c:ser>
        <c:dLbls>
          <c:showLegendKey val="0"/>
          <c:showVal val="0"/>
          <c:showCatName val="0"/>
          <c:showSerName val="0"/>
          <c:showPercent val="0"/>
          <c:showBubbleSize val="0"/>
        </c:dLbls>
        <c:marker val="1"/>
        <c:smooth val="0"/>
        <c:axId val="89875200"/>
        <c:axId val="89877120"/>
      </c:lineChart>
      <c:dateAx>
        <c:axId val="89875200"/>
        <c:scaling>
          <c:orientation val="minMax"/>
        </c:scaling>
        <c:delete val="1"/>
        <c:axPos val="b"/>
        <c:numFmt formatCode="ge" sourceLinked="1"/>
        <c:majorTickMark val="none"/>
        <c:minorTickMark val="none"/>
        <c:tickLblPos val="none"/>
        <c:crossAx val="89877120"/>
        <c:crosses val="autoZero"/>
        <c:auto val="1"/>
        <c:lblOffset val="100"/>
        <c:baseTimeUnit val="years"/>
      </c:dateAx>
      <c:valAx>
        <c:axId val="898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89900928"/>
        <c:axId val="899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154.94</c:v>
                </c:pt>
                <c:pt idx="1">
                  <c:v>148.62</c:v>
                </c:pt>
                <c:pt idx="2">
                  <c:v>147.97999999999999</c:v>
                </c:pt>
                <c:pt idx="3">
                  <c:v>146.86000000000001</c:v>
                </c:pt>
                <c:pt idx="4">
                  <c:v>145.18</c:v>
                </c:pt>
              </c:numCache>
            </c:numRef>
          </c:val>
          <c:smooth val="0"/>
        </c:ser>
        <c:dLbls>
          <c:showLegendKey val="0"/>
          <c:showVal val="0"/>
          <c:showCatName val="0"/>
          <c:showSerName val="0"/>
          <c:showPercent val="0"/>
          <c:showBubbleSize val="0"/>
        </c:dLbls>
        <c:marker val="1"/>
        <c:smooth val="0"/>
        <c:axId val="89900928"/>
        <c:axId val="89903104"/>
      </c:lineChart>
      <c:dateAx>
        <c:axId val="89900928"/>
        <c:scaling>
          <c:orientation val="minMax"/>
        </c:scaling>
        <c:delete val="1"/>
        <c:axPos val="b"/>
        <c:numFmt formatCode="ge" sourceLinked="1"/>
        <c:majorTickMark val="none"/>
        <c:minorTickMark val="none"/>
        <c:tickLblPos val="none"/>
        <c:crossAx val="89903104"/>
        <c:crosses val="autoZero"/>
        <c:auto val="1"/>
        <c:lblOffset val="100"/>
        <c:baseTimeUnit val="years"/>
      </c:dateAx>
      <c:valAx>
        <c:axId val="899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B19"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桶川市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Bb1</v>
      </c>
      <c r="X8" s="46"/>
      <c r="Y8" s="46"/>
      <c r="Z8" s="46"/>
      <c r="AA8" s="46"/>
      <c r="AB8" s="46"/>
      <c r="AC8" s="46"/>
      <c r="AD8" s="3"/>
      <c r="AE8" s="3"/>
      <c r="AF8" s="3"/>
      <c r="AG8" s="3"/>
      <c r="AH8" s="3"/>
      <c r="AI8" s="3"/>
      <c r="AJ8" s="3"/>
      <c r="AK8" s="3"/>
      <c r="AL8" s="47">
        <f>データ!R6</f>
        <v>75207</v>
      </c>
      <c r="AM8" s="47"/>
      <c r="AN8" s="47"/>
      <c r="AO8" s="47"/>
      <c r="AP8" s="47"/>
      <c r="AQ8" s="47"/>
      <c r="AR8" s="47"/>
      <c r="AS8" s="47"/>
      <c r="AT8" s="43">
        <f>データ!S6</f>
        <v>25.35</v>
      </c>
      <c r="AU8" s="43"/>
      <c r="AV8" s="43"/>
      <c r="AW8" s="43"/>
      <c r="AX8" s="43"/>
      <c r="AY8" s="43"/>
      <c r="AZ8" s="43"/>
      <c r="BA8" s="43"/>
      <c r="BB8" s="43">
        <f>データ!T6</f>
        <v>2966.75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77.599999999999994</v>
      </c>
      <c r="Q10" s="43"/>
      <c r="R10" s="43"/>
      <c r="S10" s="43"/>
      <c r="T10" s="43"/>
      <c r="U10" s="43"/>
      <c r="V10" s="43"/>
      <c r="W10" s="43">
        <f>データ!P6</f>
        <v>76.790000000000006</v>
      </c>
      <c r="X10" s="43"/>
      <c r="Y10" s="43"/>
      <c r="Z10" s="43"/>
      <c r="AA10" s="43"/>
      <c r="AB10" s="43"/>
      <c r="AC10" s="43"/>
      <c r="AD10" s="47">
        <f>データ!Q6</f>
        <v>1944</v>
      </c>
      <c r="AE10" s="47"/>
      <c r="AF10" s="47"/>
      <c r="AG10" s="47"/>
      <c r="AH10" s="47"/>
      <c r="AI10" s="47"/>
      <c r="AJ10" s="47"/>
      <c r="AK10" s="2"/>
      <c r="AL10" s="47">
        <f>データ!U6</f>
        <v>58300</v>
      </c>
      <c r="AM10" s="47"/>
      <c r="AN10" s="47"/>
      <c r="AO10" s="47"/>
      <c r="AP10" s="47"/>
      <c r="AQ10" s="47"/>
      <c r="AR10" s="47"/>
      <c r="AS10" s="47"/>
      <c r="AT10" s="43">
        <f>データ!V6</f>
        <v>7.47</v>
      </c>
      <c r="AU10" s="43"/>
      <c r="AV10" s="43"/>
      <c r="AW10" s="43"/>
      <c r="AX10" s="43"/>
      <c r="AY10" s="43"/>
      <c r="AZ10" s="43"/>
      <c r="BA10" s="43"/>
      <c r="BB10" s="43">
        <f>データ!W6</f>
        <v>7804.55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112313</v>
      </c>
      <c r="D6" s="31">
        <f t="shared" si="3"/>
        <v>47</v>
      </c>
      <c r="E6" s="31">
        <f t="shared" si="3"/>
        <v>17</v>
      </c>
      <c r="F6" s="31">
        <f t="shared" si="3"/>
        <v>1</v>
      </c>
      <c r="G6" s="31">
        <f t="shared" si="3"/>
        <v>0</v>
      </c>
      <c r="H6" s="31" t="str">
        <f t="shared" si="3"/>
        <v>埼玉県　桶川市</v>
      </c>
      <c r="I6" s="31" t="str">
        <f t="shared" si="3"/>
        <v>法非適用</v>
      </c>
      <c r="J6" s="31" t="str">
        <f t="shared" si="3"/>
        <v>下水道事業</v>
      </c>
      <c r="K6" s="31" t="str">
        <f t="shared" si="3"/>
        <v>公共下水道</v>
      </c>
      <c r="L6" s="31" t="str">
        <f t="shared" si="3"/>
        <v>Bb1</v>
      </c>
      <c r="M6" s="32" t="str">
        <f t="shared" si="3"/>
        <v>-</v>
      </c>
      <c r="N6" s="32" t="str">
        <f t="shared" si="3"/>
        <v>該当数値なし</v>
      </c>
      <c r="O6" s="32">
        <f t="shared" si="3"/>
        <v>77.599999999999994</v>
      </c>
      <c r="P6" s="32">
        <f t="shared" si="3"/>
        <v>76.790000000000006</v>
      </c>
      <c r="Q6" s="32">
        <f t="shared" si="3"/>
        <v>1944</v>
      </c>
      <c r="R6" s="32">
        <f t="shared" si="3"/>
        <v>75207</v>
      </c>
      <c r="S6" s="32">
        <f t="shared" si="3"/>
        <v>25.35</v>
      </c>
      <c r="T6" s="32">
        <f t="shared" si="3"/>
        <v>2966.75</v>
      </c>
      <c r="U6" s="32">
        <f t="shared" si="3"/>
        <v>58300</v>
      </c>
      <c r="V6" s="32">
        <f t="shared" si="3"/>
        <v>7.47</v>
      </c>
      <c r="W6" s="32">
        <f t="shared" si="3"/>
        <v>7804.55</v>
      </c>
      <c r="X6" s="33">
        <f>IF(X7="",NA(),X7)</f>
        <v>51.83</v>
      </c>
      <c r="Y6" s="33">
        <f t="shared" ref="Y6:AG6" si="4">IF(Y7="",NA(),Y7)</f>
        <v>72.97</v>
      </c>
      <c r="Z6" s="33">
        <f t="shared" si="4"/>
        <v>77.58</v>
      </c>
      <c r="AA6" s="33">
        <f t="shared" si="4"/>
        <v>76.819999999999993</v>
      </c>
      <c r="AB6" s="33">
        <f t="shared" si="4"/>
        <v>77.91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646.36</v>
      </c>
      <c r="BF6" s="33">
        <f t="shared" ref="BF6:BN6" si="7">IF(BF7="",NA(),BF7)</f>
        <v>724.93</v>
      </c>
      <c r="BG6" s="33">
        <f t="shared" si="7"/>
        <v>750.72</v>
      </c>
      <c r="BH6" s="33">
        <f t="shared" si="7"/>
        <v>730.14</v>
      </c>
      <c r="BI6" s="33">
        <f t="shared" si="7"/>
        <v>713.28</v>
      </c>
      <c r="BJ6" s="33">
        <f t="shared" si="7"/>
        <v>1259.6400000000001</v>
      </c>
      <c r="BK6" s="33">
        <f t="shared" si="7"/>
        <v>908.51</v>
      </c>
      <c r="BL6" s="33">
        <f t="shared" si="7"/>
        <v>866.05</v>
      </c>
      <c r="BM6" s="33">
        <f t="shared" si="7"/>
        <v>892.91</v>
      </c>
      <c r="BN6" s="33">
        <f t="shared" si="7"/>
        <v>839.9</v>
      </c>
      <c r="BO6" s="32" t="str">
        <f>IF(BO7="","",IF(BO7="-","【-】","【"&amp;SUBSTITUTE(TEXT(BO7,"#,##0.00"),"-","△")&amp;"】"))</f>
        <v>【776.35】</v>
      </c>
      <c r="BP6" s="33">
        <f>IF(BP7="",NA(),BP7)</f>
        <v>73.290000000000006</v>
      </c>
      <c r="BQ6" s="33">
        <f t="shared" ref="BQ6:BY6" si="8">IF(BQ7="",NA(),BQ7)</f>
        <v>72.84</v>
      </c>
      <c r="BR6" s="33">
        <f t="shared" si="8"/>
        <v>73.16</v>
      </c>
      <c r="BS6" s="33">
        <f t="shared" si="8"/>
        <v>72.489999999999995</v>
      </c>
      <c r="BT6" s="33">
        <f t="shared" si="8"/>
        <v>73.97</v>
      </c>
      <c r="BU6" s="33">
        <f t="shared" si="8"/>
        <v>77.44</v>
      </c>
      <c r="BV6" s="33">
        <f t="shared" si="8"/>
        <v>84.71</v>
      </c>
      <c r="BW6" s="33">
        <f t="shared" si="8"/>
        <v>87.1</v>
      </c>
      <c r="BX6" s="33">
        <f t="shared" si="8"/>
        <v>86.47</v>
      </c>
      <c r="BY6" s="33">
        <f t="shared" si="8"/>
        <v>87.66</v>
      </c>
      <c r="BZ6" s="32" t="str">
        <f>IF(BZ7="","",IF(BZ7="-","【-】","【"&amp;SUBSTITUTE(TEXT(BZ7,"#,##0.00"),"-","△")&amp;"】"))</f>
        <v>【96.57】</v>
      </c>
      <c r="CA6" s="33">
        <f>IF(CA7="",NA(),CA7)</f>
        <v>150</v>
      </c>
      <c r="CB6" s="33">
        <f t="shared" ref="CB6:CJ6" si="9">IF(CB7="",NA(),CB7)</f>
        <v>150</v>
      </c>
      <c r="CC6" s="33">
        <f t="shared" si="9"/>
        <v>150</v>
      </c>
      <c r="CD6" s="33">
        <f t="shared" si="9"/>
        <v>150</v>
      </c>
      <c r="CE6" s="33">
        <f t="shared" si="9"/>
        <v>150</v>
      </c>
      <c r="CF6" s="33">
        <f t="shared" si="9"/>
        <v>154.94</v>
      </c>
      <c r="CG6" s="33">
        <f t="shared" si="9"/>
        <v>148.62</v>
      </c>
      <c r="CH6" s="33">
        <f t="shared" si="9"/>
        <v>147.97999999999999</v>
      </c>
      <c r="CI6" s="33">
        <f t="shared" si="9"/>
        <v>146.86000000000001</v>
      </c>
      <c r="CJ6" s="33">
        <f t="shared" si="9"/>
        <v>145.18</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f t="shared" si="10"/>
        <v>83.17</v>
      </c>
      <c r="CS6" s="33">
        <f t="shared" si="10"/>
        <v>79.790000000000006</v>
      </c>
      <c r="CT6" s="33">
        <f t="shared" si="10"/>
        <v>79.22</v>
      </c>
      <c r="CU6" s="33">
        <f t="shared" si="10"/>
        <v>83.47</v>
      </c>
      <c r="CV6" s="32" t="str">
        <f>IF(CV7="","",IF(CV7="-","【-】","【"&amp;SUBSTITUTE(TEXT(CV7,"#,##0.00"),"-","△")&amp;"】"))</f>
        <v>【60.35】</v>
      </c>
      <c r="CW6" s="33">
        <f>IF(CW7="",NA(),CW7)</f>
        <v>91.93</v>
      </c>
      <c r="CX6" s="33">
        <f t="shared" ref="CX6:DF6" si="11">IF(CX7="",NA(),CX7)</f>
        <v>91.71</v>
      </c>
      <c r="CY6" s="33">
        <f t="shared" si="11"/>
        <v>92.16</v>
      </c>
      <c r="CZ6" s="33">
        <f t="shared" si="11"/>
        <v>92.39</v>
      </c>
      <c r="DA6" s="33">
        <f t="shared" si="11"/>
        <v>92.98</v>
      </c>
      <c r="DB6" s="33">
        <f t="shared" si="11"/>
        <v>91.82</v>
      </c>
      <c r="DC6" s="33">
        <f t="shared" si="11"/>
        <v>95.06</v>
      </c>
      <c r="DD6" s="33">
        <f t="shared" si="11"/>
        <v>95.77</v>
      </c>
      <c r="DE6" s="33">
        <f t="shared" si="11"/>
        <v>95.59</v>
      </c>
      <c r="DF6" s="33">
        <f t="shared" si="11"/>
        <v>96.07</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0.13</v>
      </c>
      <c r="EK6" s="33">
        <f t="shared" si="14"/>
        <v>0.14000000000000001</v>
      </c>
      <c r="EL6" s="33">
        <f t="shared" si="14"/>
        <v>0.08</v>
      </c>
      <c r="EM6" s="33">
        <f t="shared" si="14"/>
        <v>0.09</v>
      </c>
      <c r="EN6" s="32" t="str">
        <f>IF(EN7="","",IF(EN7="-","【-】","【"&amp;SUBSTITUTE(TEXT(EN7,"#,##0.00"),"-","△")&amp;"】"))</f>
        <v>【0.17】</v>
      </c>
    </row>
    <row r="7" spans="1:144" s="34" customFormat="1">
      <c r="A7" s="26"/>
      <c r="B7" s="35">
        <v>2014</v>
      </c>
      <c r="C7" s="35">
        <v>112313</v>
      </c>
      <c r="D7" s="35">
        <v>47</v>
      </c>
      <c r="E7" s="35">
        <v>17</v>
      </c>
      <c r="F7" s="35">
        <v>1</v>
      </c>
      <c r="G7" s="35">
        <v>0</v>
      </c>
      <c r="H7" s="35" t="s">
        <v>96</v>
      </c>
      <c r="I7" s="35" t="s">
        <v>97</v>
      </c>
      <c r="J7" s="35" t="s">
        <v>98</v>
      </c>
      <c r="K7" s="35" t="s">
        <v>99</v>
      </c>
      <c r="L7" s="35" t="s">
        <v>100</v>
      </c>
      <c r="M7" s="36" t="s">
        <v>101</v>
      </c>
      <c r="N7" s="36" t="s">
        <v>102</v>
      </c>
      <c r="O7" s="36">
        <v>77.599999999999994</v>
      </c>
      <c r="P7" s="36">
        <v>76.790000000000006</v>
      </c>
      <c r="Q7" s="36">
        <v>1944</v>
      </c>
      <c r="R7" s="36">
        <v>75207</v>
      </c>
      <c r="S7" s="36">
        <v>25.35</v>
      </c>
      <c r="T7" s="36">
        <v>2966.75</v>
      </c>
      <c r="U7" s="36">
        <v>58300</v>
      </c>
      <c r="V7" s="36">
        <v>7.47</v>
      </c>
      <c r="W7" s="36">
        <v>7804.55</v>
      </c>
      <c r="X7" s="36">
        <v>51.83</v>
      </c>
      <c r="Y7" s="36">
        <v>72.97</v>
      </c>
      <c r="Z7" s="36">
        <v>77.58</v>
      </c>
      <c r="AA7" s="36">
        <v>76.819999999999993</v>
      </c>
      <c r="AB7" s="36">
        <v>77.91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646.36</v>
      </c>
      <c r="BF7" s="36">
        <v>724.93</v>
      </c>
      <c r="BG7" s="36">
        <v>750.72</v>
      </c>
      <c r="BH7" s="36">
        <v>730.14</v>
      </c>
      <c r="BI7" s="36">
        <v>713.28</v>
      </c>
      <c r="BJ7" s="36">
        <v>1259.6400000000001</v>
      </c>
      <c r="BK7" s="36">
        <v>908.51</v>
      </c>
      <c r="BL7" s="36">
        <v>866.05</v>
      </c>
      <c r="BM7" s="36">
        <v>892.91</v>
      </c>
      <c r="BN7" s="36">
        <v>839.9</v>
      </c>
      <c r="BO7" s="36">
        <v>776.35</v>
      </c>
      <c r="BP7" s="36">
        <v>73.290000000000006</v>
      </c>
      <c r="BQ7" s="36">
        <v>72.84</v>
      </c>
      <c r="BR7" s="36">
        <v>73.16</v>
      </c>
      <c r="BS7" s="36">
        <v>72.489999999999995</v>
      </c>
      <c r="BT7" s="36">
        <v>73.97</v>
      </c>
      <c r="BU7" s="36">
        <v>77.44</v>
      </c>
      <c r="BV7" s="36">
        <v>84.71</v>
      </c>
      <c r="BW7" s="36">
        <v>87.1</v>
      </c>
      <c r="BX7" s="36">
        <v>86.47</v>
      </c>
      <c r="BY7" s="36">
        <v>87.66</v>
      </c>
      <c r="BZ7" s="36">
        <v>96.57</v>
      </c>
      <c r="CA7" s="36">
        <v>150</v>
      </c>
      <c r="CB7" s="36">
        <v>150</v>
      </c>
      <c r="CC7" s="36">
        <v>150</v>
      </c>
      <c r="CD7" s="36">
        <v>150</v>
      </c>
      <c r="CE7" s="36">
        <v>150</v>
      </c>
      <c r="CF7" s="36">
        <v>154.94</v>
      </c>
      <c r="CG7" s="36">
        <v>148.62</v>
      </c>
      <c r="CH7" s="36">
        <v>147.97999999999999</v>
      </c>
      <c r="CI7" s="36">
        <v>146.86000000000001</v>
      </c>
      <c r="CJ7" s="36">
        <v>145.18</v>
      </c>
      <c r="CK7" s="36">
        <v>142.28</v>
      </c>
      <c r="CL7" s="36" t="s">
        <v>101</v>
      </c>
      <c r="CM7" s="36" t="s">
        <v>101</v>
      </c>
      <c r="CN7" s="36" t="s">
        <v>101</v>
      </c>
      <c r="CO7" s="36" t="s">
        <v>101</v>
      </c>
      <c r="CP7" s="36" t="s">
        <v>101</v>
      </c>
      <c r="CQ7" s="36" t="s">
        <v>101</v>
      </c>
      <c r="CR7" s="36">
        <v>83.17</v>
      </c>
      <c r="CS7" s="36">
        <v>79.790000000000006</v>
      </c>
      <c r="CT7" s="36">
        <v>79.22</v>
      </c>
      <c r="CU7" s="36">
        <v>83.47</v>
      </c>
      <c r="CV7" s="36">
        <v>60.35</v>
      </c>
      <c r="CW7" s="36">
        <v>91.93</v>
      </c>
      <c r="CX7" s="36">
        <v>91.71</v>
      </c>
      <c r="CY7" s="36">
        <v>92.16</v>
      </c>
      <c r="CZ7" s="36">
        <v>92.39</v>
      </c>
      <c r="DA7" s="36">
        <v>92.98</v>
      </c>
      <c r="DB7" s="36">
        <v>91.82</v>
      </c>
      <c r="DC7" s="36">
        <v>95.06</v>
      </c>
      <c r="DD7" s="36">
        <v>95.77</v>
      </c>
      <c r="DE7" s="36">
        <v>95.59</v>
      </c>
      <c r="DF7" s="36">
        <v>96.07</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0.13</v>
      </c>
      <c r="EK7" s="36">
        <v>0.14000000000000001</v>
      </c>
      <c r="EL7" s="36">
        <v>0.08</v>
      </c>
      <c r="EM7" s="36">
        <v>0.09</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takayuki_watanabe</cp:lastModifiedBy>
  <dcterms:created xsi:type="dcterms:W3CDTF">2016-02-03T08:49:41Z</dcterms:created>
  <dcterms:modified xsi:type="dcterms:W3CDTF">2016-02-12T08:46:53Z</dcterms:modified>
  <cp:category/>
</cp:coreProperties>
</file>