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一般\回答済H27\水道関係\県\経営比較分析表\2月15日送付分（訂正依頼があったため）\"/>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<sst xmlns="http://schemas.openxmlformats.org/spreadsheetml/2006/main" count="217" uniqueCount="107">
  <si>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</si>
  <si>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</si>
  <si>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</si>
  <si>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</si>
  <si>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</si>
  <si>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</si>
  <si>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</si>
  <si>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</si>
  <si>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</si>
  <si>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</si>
  <si>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</si>
  <si>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</si>
  <si>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</si>
  <si>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</si>
  <si>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</si>
  <si>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</si>
  <si>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</si>
  <si>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</si>
  <si>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</si>
  <si>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</si>
  <si>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</si>
  <si>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</si>
  <si>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</si>
  <si>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</si>
  <si>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</si>
  <si>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</si>
  <si>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</si>
  <si>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</si>
  <si>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</si>
  <si>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</si>
  <si>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</si>
  <si>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</si>
  <si>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</si>
  <si>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</si>
  <si>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</si>
  <si>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</si>
  <si>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</si>
  <si>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</si>
  <si>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</si>
  <si>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</si>
  <si>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</si>
  <si>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</si>
  <si>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</si>
  <si>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</si>
  <si>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</si>
  <si>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</si>
  <si>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</si>
  <si>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</si>
  <si>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</si>
  <si>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</si>
  <si>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</si>
  <si>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</si>
  <si>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</si>
  <si>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</si>
  <si>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</si>
  <si>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</si>
  <si>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</si>
  <si>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</si>
  <si>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</si>
  <si>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</si>
  <si>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</si>
  <si>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</si>
  <si>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</si>
  <si>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</si>
  <si>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</si>
  <si>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</si>
  <si>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</si>
  <si>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</si>
  <si>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</si>
  <si>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</si>
  <si>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</si>
  <si>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</si>
  <si>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</si>
  <si>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</si>
  <si>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</si>
  <si>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</si>
  <si>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</si>
  <si>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</si>
  <si>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</si>
  <si>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</si>
  <si>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</si>
  <si>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</si>
  <si>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</si>
  <si>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</si>
  <si>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</si>
  <si>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</si>
  <si>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</si>
  <si>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</si>
  <si>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</si>
  <si>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</si>
  <si>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</si>
  <si>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</si>
  <si>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</si>
  <si>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新座市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</si>
  <si>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</si>
  <si>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</si>
  <si>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</si>
  <si>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</si>
  <si>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</si>
  <si>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</si>
  <si>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</si>
  <si>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</si>
  <si>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</si>
  <si>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</si>
  <si>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経年化率をみると、新座市においては老朽化度が少なく思えるが、有形固定資産減価償却率（数値が高いほど保有資産が法定耐用年数に近付いていることを示している。）は全国平均より上回っており、今後急速に老朽化が進んでいくものと考える。管路の更新投資を早急かつ計画的に行っていかなければならない。</t>
    <rPh sb="1" eb="3">
      <t>カンロ</t>
    </rPh>
    <rPh sb="3" eb="6">
      <t>ケイネンカ</t>
    </rPh>
    <rPh sb="6" eb="7">
      <t>リツ</t>
    </rPh>
    <rPh sb="12" eb="15">
      <t>ニイザシ</t>
    </rPh>
    <rPh sb="20" eb="23">
      <t>ロウキュウカ</t>
    </rPh>
    <rPh sb="23" eb="24">
      <t>ド</t>
    </rPh>
    <rPh sb="25" eb="26">
      <t>スク</t>
    </rPh>
    <rPh sb="28" eb="29">
      <t>オモ</t>
    </rPh>
    <rPh sb="33" eb="35">
      <t>ユウケイ</t>
    </rPh>
    <rPh sb="35" eb="37">
      <t>コテイ</t>
    </rPh>
    <rPh sb="37" eb="39">
      <t>シサン</t>
    </rPh>
    <rPh sb="39" eb="41">
      <t>ゲンカ</t>
    </rPh>
    <rPh sb="41" eb="43">
      <t>ショウキャク</t>
    </rPh>
    <rPh sb="43" eb="44">
      <t>リツ</t>
    </rPh>
    <rPh sb="45" eb="47">
      <t>スウチ</t>
    </rPh>
    <rPh sb="48" eb="49">
      <t>タカ</t>
    </rPh>
    <rPh sb="52" eb="54">
      <t>ホユウ</t>
    </rPh>
    <rPh sb="54" eb="56">
      <t>シサン</t>
    </rPh>
    <rPh sb="57" eb="59">
      <t>ホウテイ</t>
    </rPh>
    <rPh sb="59" eb="61">
      <t>タイヨウ</t>
    </rPh>
    <rPh sb="61" eb="63">
      <t>ネンスウ</t>
    </rPh>
    <rPh sb="64" eb="66">
      <t>チカヅ</t>
    </rPh>
    <rPh sb="73" eb="74">
      <t>シメ</t>
    </rPh>
    <rPh sb="81" eb="83">
      <t>ゼンコク</t>
    </rPh>
    <rPh sb="83" eb="85">
      <t>ヘイキン</t>
    </rPh>
    <rPh sb="87" eb="89">
      <t>ウワマワ</t>
    </rPh>
    <rPh sb="94" eb="96">
      <t>コンゴ</t>
    </rPh>
    <rPh sb="96" eb="98">
      <t>キュウソク</t>
    </rPh>
    <rPh sb="99" eb="102">
      <t>ロウキュウカ</t>
    </rPh>
    <rPh sb="103" eb="104">
      <t>スス</t>
    </rPh>
    <rPh sb="111" eb="112">
      <t>カンガ</t>
    </rPh>
    <rPh sb="115" eb="117">
      <t>カンロ</t>
    </rPh>
    <rPh sb="118" eb="120">
      <t>コウシン</t>
    </rPh>
    <rPh sb="120" eb="122">
      <t>トウシ</t>
    </rPh>
    <rPh sb="123" eb="125">
      <t>ソウキュウ</t>
    </rPh>
    <rPh sb="127" eb="130">
      <t>ケイカクテキ</t>
    </rPh>
    <rPh sb="131" eb="132">
      <t>オコナ</t>
    </rPh>
    <phoneticPr fontId="4"/>
  </si>
  <si>
    <t>　経常収支比率としては。１００％以上となっているが、料金回収率を見ると地方公営企業法の見直し前は１００％を割り込んでいる。これは、水道料金のみの収入だけでは、赤字経営となっていることを指す。地方公営企業法の見直し後は１００％以上となっているが、全国平均値を大きく下回っており、今後の経営に支障が出てくるものと考えられることから、近い将来には料金の見直しも検討する状況である。
　一方、企業債残高給水収益比率をみると、全国平均と比較すると率が低くなっている。水道料金の収入に対しての企業債の残高割合が少ないことを意味しているが、新座市の水道事業では、近年、大きな建設事業以外は内部留保資金や建設改良積立金で補塡するようにしてきたためである。今後は新たな企業債も検討し老朽化対策に対応していくこととなる。</t>
    <rPh sb="1" eb="3">
      <t>ケイジョウ</t>
    </rPh>
    <rPh sb="3" eb="5">
      <t>シュウシ</t>
    </rPh>
    <rPh sb="5" eb="7">
      <t>ヒリツ</t>
    </rPh>
    <rPh sb="16" eb="18">
      <t>イジョウ</t>
    </rPh>
    <rPh sb="26" eb="28">
      <t>リョウキン</t>
    </rPh>
    <rPh sb="28" eb="30">
      <t>カイシュウ</t>
    </rPh>
    <rPh sb="30" eb="31">
      <t>リツ</t>
    </rPh>
    <rPh sb="32" eb="33">
      <t>ミ</t>
    </rPh>
    <rPh sb="35" eb="37">
      <t>チホウ</t>
    </rPh>
    <rPh sb="37" eb="39">
      <t>コウエイ</t>
    </rPh>
    <rPh sb="39" eb="41">
      <t>キギョウ</t>
    </rPh>
    <rPh sb="41" eb="42">
      <t>ホウ</t>
    </rPh>
    <rPh sb="43" eb="45">
      <t>ミナオ</t>
    </rPh>
    <rPh sb="46" eb="47">
      <t>マエ</t>
    </rPh>
    <rPh sb="53" eb="54">
      <t>ワ</t>
    </rPh>
    <rPh sb="55" eb="56">
      <t>コ</t>
    </rPh>
    <rPh sb="65" eb="67">
      <t>スイドウ</t>
    </rPh>
    <rPh sb="67" eb="69">
      <t>リョウキン</t>
    </rPh>
    <rPh sb="72" eb="74">
      <t>シュウニュウ</t>
    </rPh>
    <rPh sb="79" eb="81">
      <t>アカジ</t>
    </rPh>
    <rPh sb="81" eb="83">
      <t>ケイエイ</t>
    </rPh>
    <rPh sb="92" eb="93">
      <t>サ</t>
    </rPh>
    <rPh sb="95" eb="97">
      <t>チホウ</t>
    </rPh>
    <rPh sb="97" eb="99">
      <t>コウエイ</t>
    </rPh>
    <rPh sb="99" eb="101">
      <t>キギョウ</t>
    </rPh>
    <rPh sb="101" eb="102">
      <t>ホウ</t>
    </rPh>
    <rPh sb="103" eb="105">
      <t>ミナオ</t>
    </rPh>
    <rPh sb="106" eb="107">
      <t>ゴ</t>
    </rPh>
    <rPh sb="112" eb="114">
      <t>イジョウ</t>
    </rPh>
    <rPh sb="122" eb="124">
      <t>ゼンコク</t>
    </rPh>
    <rPh sb="124" eb="127">
      <t>ヘイキンチ</t>
    </rPh>
    <rPh sb="128" eb="129">
      <t>オオ</t>
    </rPh>
    <rPh sb="131" eb="133">
      <t>シタマワ</t>
    </rPh>
    <rPh sb="138" eb="140">
      <t>コンゴ</t>
    </rPh>
    <rPh sb="141" eb="143">
      <t>ケイエイ</t>
    </rPh>
    <rPh sb="144" eb="146">
      <t>シショウ</t>
    </rPh>
    <rPh sb="147" eb="148">
      <t>デ</t>
    </rPh>
    <rPh sb="154" eb="155">
      <t>カンガ</t>
    </rPh>
    <rPh sb="164" eb="165">
      <t>チカ</t>
    </rPh>
    <rPh sb="166" eb="168">
      <t>ショウライ</t>
    </rPh>
    <rPh sb="170" eb="172">
      <t>リョウキン</t>
    </rPh>
    <rPh sb="173" eb="175">
      <t>ミナオ</t>
    </rPh>
    <rPh sb="177" eb="179">
      <t>ケントウ</t>
    </rPh>
    <rPh sb="181" eb="183">
      <t>ジョウキョウ</t>
    </rPh>
    <rPh sb="189" eb="191">
      <t>イッポウ</t>
    </rPh>
    <rPh sb="192" eb="194">
      <t>キギョウ</t>
    </rPh>
    <rPh sb="194" eb="195">
      <t>サイ</t>
    </rPh>
    <rPh sb="195" eb="197">
      <t>ザンダカ</t>
    </rPh>
    <rPh sb="197" eb="199">
      <t>キュウスイ</t>
    </rPh>
    <rPh sb="199" eb="201">
      <t>シュウエキ</t>
    </rPh>
    <rPh sb="201" eb="203">
      <t>ヒリツ</t>
    </rPh>
    <rPh sb="208" eb="210">
      <t>ゼンコク</t>
    </rPh>
    <rPh sb="210" eb="212">
      <t>ヘイキン</t>
    </rPh>
    <rPh sb="213" eb="215">
      <t>ヒカク</t>
    </rPh>
    <rPh sb="218" eb="219">
      <t>リツ</t>
    </rPh>
    <rPh sb="220" eb="221">
      <t>ヒク</t>
    </rPh>
    <rPh sb="228" eb="230">
      <t>スイドウ</t>
    </rPh>
    <rPh sb="230" eb="232">
      <t>リョウキン</t>
    </rPh>
    <rPh sb="233" eb="235">
      <t>シュウニュウ</t>
    </rPh>
    <rPh sb="236" eb="237">
      <t>タイ</t>
    </rPh>
    <rPh sb="240" eb="242">
      <t>キギョウ</t>
    </rPh>
    <rPh sb="242" eb="243">
      <t>サイ</t>
    </rPh>
    <rPh sb="244" eb="246">
      <t>ザンダカ</t>
    </rPh>
    <rPh sb="246" eb="248">
      <t>ワリアイ</t>
    </rPh>
    <rPh sb="249" eb="250">
      <t>スク</t>
    </rPh>
    <rPh sb="255" eb="257">
      <t>イミ</t>
    </rPh>
    <rPh sb="263" eb="266">
      <t>ニイザシ</t>
    </rPh>
    <rPh sb="267" eb="269">
      <t>スイドウ</t>
    </rPh>
    <rPh sb="269" eb="271">
      <t>ジギョウ</t>
    </rPh>
    <rPh sb="274" eb="276">
      <t>キンネン</t>
    </rPh>
    <rPh sb="277" eb="278">
      <t>ダイ</t>
    </rPh>
    <rPh sb="280" eb="282">
      <t>ケンセツ</t>
    </rPh>
    <rPh sb="282" eb="284">
      <t>ジギョウ</t>
    </rPh>
    <rPh sb="284" eb="286">
      <t>イガイ</t>
    </rPh>
    <rPh sb="287" eb="289">
      <t>ナイブ</t>
    </rPh>
    <rPh sb="289" eb="291">
      <t>リュウホ</t>
    </rPh>
    <rPh sb="291" eb="293">
      <t>シキン</t>
    </rPh>
    <rPh sb="294" eb="296">
      <t>ケンセツ</t>
    </rPh>
    <rPh sb="296" eb="298">
      <t>カイリョウ</t>
    </rPh>
    <rPh sb="298" eb="300">
      <t>ツミタテ</t>
    </rPh>
    <rPh sb="300" eb="301">
      <t>キン</t>
    </rPh>
    <rPh sb="302" eb="303">
      <t>ホ</t>
    </rPh>
    <rPh sb="303" eb="304">
      <t>ミチル</t>
    </rPh>
    <rPh sb="319" eb="321">
      <t>コンゴ</t>
    </rPh>
    <rPh sb="322" eb="323">
      <t>アラ</t>
    </rPh>
    <rPh sb="325" eb="327">
      <t>キギョウ</t>
    </rPh>
    <rPh sb="327" eb="328">
      <t>サイ</t>
    </rPh>
    <rPh sb="329" eb="331">
      <t>ケントウ</t>
    </rPh>
    <rPh sb="332" eb="335">
      <t>ロウキュウカ</t>
    </rPh>
    <rPh sb="335" eb="337">
      <t>タイサク</t>
    </rPh>
    <rPh sb="338" eb="340">
      <t>タイオウ</t>
    </rPh>
    <phoneticPr fontId="4"/>
  </si>
  <si>
    <t>　新座市においては、昭和４０、５０年代に布設した管が年を追うごとに急速に老朽管へと変わっていくため今後の更新投資を早急かつ計画的に行っていかなければならない。しかし、更新するための資金源である水道料金についての回収率は全国平均を下回っていることから、近い将来には料金の見直しを検討する状況である。</t>
    <rPh sb="10" eb="12">
      <t>ショウワ</t>
    </rPh>
    <rPh sb="17" eb="18">
      <t>ネン</t>
    </rPh>
    <rPh sb="18" eb="19">
      <t>ダイ</t>
    </rPh>
    <rPh sb="20" eb="22">
      <t>フセツ</t>
    </rPh>
    <rPh sb="24" eb="25">
      <t>カン</t>
    </rPh>
    <rPh sb="26" eb="27">
      <t>トシ</t>
    </rPh>
    <rPh sb="28" eb="29">
      <t>オ</t>
    </rPh>
    <rPh sb="33" eb="35">
      <t>キュウソク</t>
    </rPh>
    <rPh sb="36" eb="38">
      <t>ロウキュウ</t>
    </rPh>
    <rPh sb="38" eb="39">
      <t>カン</t>
    </rPh>
    <rPh sb="41" eb="42">
      <t>カ</t>
    </rPh>
    <rPh sb="83" eb="85">
      <t>コウシン</t>
    </rPh>
    <rPh sb="90" eb="92">
      <t>シキン</t>
    </rPh>
    <rPh sb="92" eb="93">
      <t>ゲン</t>
    </rPh>
    <rPh sb="96" eb="98">
      <t>スイドウ</t>
    </rPh>
    <rPh sb="98" eb="100">
      <t>リョウキン</t>
    </rPh>
    <rPh sb="105" eb="107">
      <t>カイシュウ</t>
    </rPh>
    <rPh sb="107" eb="108">
      <t>リツ</t>
    </rPh>
    <rPh sb="109" eb="111">
      <t>ゼンコク</t>
    </rPh>
    <rPh sb="111" eb="113">
      <t>ヘイキン</t>
    </rPh>
    <rPh sb="114" eb="11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</si>
</sst>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0.62</c:v>
                </c:pt>
                <c:pt idx="1">
                  <c:v>0.8</c:v>
                </c:pt>
                <c:pt idx="2">
                  <c:v>0.47</c:v>
                </c:pt>
                <c:pt idx="3">
                  <c:v>0.34</c:v>
                </c:pt>
                <c:pt idx="4">
                  <c:v>0.31</c:v>
                </c:pt>
              </c:numCache>
            </c:numRef>
          </c:val>
        </c:ser>
        <c:dLbls>
          <c:showLegendKey val="0"/>
          <c:showVal val="0"/>
          <c:showCatName val="0"/>
          <c:showSerName val="0"/>
          <c:showPercent val="0"/>
          <c:showBubbleSize val="0"/>
        </c:dLbls>
        <c:gapWidth val="150"/>
        <c:axId val="190541664"/>
        <c:axId val="19082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190541664"/>
        <c:axId val="190823448"/>
      </c:lineChart>
      <c:dateAx>
        <c:axId val="190541664"/>
        <c:scaling>
          <c:orientation val="minMax"/>
        </c:scaling>
        <c:delete val="1"/>
        <c:axPos val="b"/>
        <c:numFmt formatCode="ge" sourceLinked="1"/>
        <c:majorTickMark val="none"/>
        <c:minorTickMark val="none"/>
        <c:tickLblPos val="none"/>
        <c:crossAx val="190823448"/>
        <c:crosses val="autoZero"/>
        <c:auto val="1"/>
        <c:lblOffset val="100"/>
        <c:baseTimeUnit val="years"/>
      </c:dateAx>
      <c:valAx>
        <c:axId val="19082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77.900000000000006</c:v>
                </c:pt>
                <c:pt idx="1">
                  <c:v>76.349999999999994</c:v>
                </c:pt>
                <c:pt idx="2">
                  <c:v>76.400000000000006</c:v>
                </c:pt>
                <c:pt idx="3">
                  <c:v>75.64</c:v>
                </c:pt>
                <c:pt idx="4">
                  <c:v>75.14</c:v>
                </c:pt>
              </c:numCache>
            </c:numRef>
          </c:val>
        </c:ser>
        <c:dLbls>
          <c:showLegendKey val="0"/>
          <c:showVal val="0"/>
          <c:showCatName val="0"/>
          <c:showSerName val="0"/>
          <c:showPercent val="0"/>
          <c:showBubbleSize val="0"/>
        </c:dLbls>
        <c:gapWidth val="150"/>
        <c:axId val="191427808"/>
        <c:axId val="19158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191427808"/>
        <c:axId val="191580888"/>
      </c:lineChart>
      <c:dateAx>
        <c:axId val="191427808"/>
        <c:scaling>
          <c:orientation val="minMax"/>
        </c:scaling>
        <c:delete val="1"/>
        <c:axPos val="b"/>
        <c:numFmt formatCode="ge" sourceLinked="1"/>
        <c:majorTickMark val="none"/>
        <c:minorTickMark val="none"/>
        <c:tickLblPos val="none"/>
        <c:crossAx val="191580888"/>
        <c:crosses val="autoZero"/>
        <c:auto val="1"/>
        <c:lblOffset val="100"/>
        <c:baseTimeUnit val="years"/>
      </c:dateAx>
      <c:valAx>
        <c:axId val="1915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94.14</c:v>
                </c:pt>
                <c:pt idx="1">
                  <c:v>94.25</c:v>
                </c:pt>
                <c:pt idx="2">
                  <c:v>93.97</c:v>
                </c:pt>
                <c:pt idx="3">
                  <c:v>94.88</c:v>
                </c:pt>
                <c:pt idx="4">
                  <c:v>93.84</c:v>
                </c:pt>
              </c:numCache>
            </c:numRef>
          </c:val>
        </c:ser>
        <c:dLbls>
          <c:showLegendKey val="0"/>
          <c:showVal val="0"/>
          <c:showCatName val="0"/>
          <c:showSerName val="0"/>
          <c:showPercent val="0"/>
          <c:showBubbleSize val="0"/>
        </c:dLbls>
        <c:gapWidth val="150"/>
        <c:axId val="191582064"/>
        <c:axId val="19158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191582064"/>
        <c:axId val="191582456"/>
      </c:lineChart>
      <c:dateAx>
        <c:axId val="191582064"/>
        <c:scaling>
          <c:orientation val="minMax"/>
        </c:scaling>
        <c:delete val="1"/>
        <c:axPos val="b"/>
        <c:numFmt formatCode="ge" sourceLinked="1"/>
        <c:majorTickMark val="none"/>
        <c:minorTickMark val="none"/>
        <c:tickLblPos val="none"/>
        <c:crossAx val="191582456"/>
        <c:crosses val="autoZero"/>
        <c:auto val="1"/>
        <c:lblOffset val="100"/>
        <c:baseTimeUnit val="years"/>
      </c:dateAx>
      <c:valAx>
        <c:axId val="19158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110.14</c:v>
                </c:pt>
                <c:pt idx="1">
                  <c:v>108.82</c:v>
                </c:pt>
                <c:pt idx="2">
                  <c:v>108.54</c:v>
                </c:pt>
                <c:pt idx="3">
                  <c:v>107.84</c:v>
                </c:pt>
                <c:pt idx="4">
                  <c:v>106.35</c:v>
                </c:pt>
              </c:numCache>
            </c:numRef>
          </c:val>
        </c:ser>
        <c:dLbls>
          <c:showLegendKey val="0"/>
          <c:showVal val="0"/>
          <c:showCatName val="0"/>
          <c:showSerName val="0"/>
          <c:showPercent val="0"/>
          <c:showBubbleSize val="0"/>
        </c:dLbls>
        <c:gapWidth val="150"/>
        <c:axId val="191156400"/>
        <c:axId val="19115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191156400"/>
        <c:axId val="191158832"/>
      </c:lineChart>
      <c:dateAx>
        <c:axId val="191156400"/>
        <c:scaling>
          <c:orientation val="minMax"/>
        </c:scaling>
        <c:delete val="1"/>
        <c:axPos val="b"/>
        <c:numFmt formatCode="ge" sourceLinked="1"/>
        <c:majorTickMark val="none"/>
        <c:minorTickMark val="none"/>
        <c:tickLblPos val="none"/>
        <c:crossAx val="191158832"/>
        <c:crosses val="autoZero"/>
        <c:auto val="1"/>
        <c:lblOffset val="100"/>
        <c:baseTimeUnit val="years"/>
      </c:dateAx>
      <c:valAx>
        <c:axId val="19115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15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43.68</c:v>
                </c:pt>
                <c:pt idx="1">
                  <c:v>45.11</c:v>
                </c:pt>
                <c:pt idx="2">
                  <c:v>46.84</c:v>
                </c:pt>
                <c:pt idx="3">
                  <c:v>48.04</c:v>
                </c:pt>
                <c:pt idx="4">
                  <c:v>48.17</c:v>
                </c:pt>
              </c:numCache>
            </c:numRef>
          </c:val>
        </c:ser>
        <c:dLbls>
          <c:showLegendKey val="0"/>
          <c:showVal val="0"/>
          <c:showCatName val="0"/>
          <c:showSerName val="0"/>
          <c:showPercent val="0"/>
          <c:showBubbleSize val="0"/>
        </c:dLbls>
        <c:gapWidth val="150"/>
        <c:axId val="191116392"/>
        <c:axId val="1911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191116392"/>
        <c:axId val="191194624"/>
      </c:lineChart>
      <c:dateAx>
        <c:axId val="191116392"/>
        <c:scaling>
          <c:orientation val="minMax"/>
        </c:scaling>
        <c:delete val="1"/>
        <c:axPos val="b"/>
        <c:numFmt formatCode="ge" sourceLinked="1"/>
        <c:majorTickMark val="none"/>
        <c:minorTickMark val="none"/>
        <c:tickLblPos val="none"/>
        <c:crossAx val="191194624"/>
        <c:crosses val="autoZero"/>
        <c:auto val="1"/>
        <c:lblOffset val="100"/>
        <c:baseTimeUnit val="years"/>
      </c:dateAx>
      <c:valAx>
        <c:axId val="1911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11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1.33</c:v>
                </c:pt>
                <c:pt idx="1">
                  <c:v>1.32</c:v>
                </c:pt>
                <c:pt idx="2">
                  <c:v>1.32</c:v>
                </c:pt>
                <c:pt idx="3">
                  <c:v>1.31</c:v>
                </c:pt>
                <c:pt idx="4">
                  <c:v>1.31</c:v>
                </c:pt>
              </c:numCache>
            </c:numRef>
          </c:val>
        </c:ser>
        <c:dLbls>
          <c:showLegendKey val="0"/>
          <c:showVal val="0"/>
          <c:showCatName val="0"/>
          <c:showSerName val="0"/>
          <c:showPercent val="0"/>
          <c:showBubbleSize val="0"/>
        </c:dLbls>
        <c:gapWidth val="150"/>
        <c:axId val="191247976"/>
        <c:axId val="19124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191247976"/>
        <c:axId val="191248360"/>
      </c:lineChart>
      <c:dateAx>
        <c:axId val="191247976"/>
        <c:scaling>
          <c:orientation val="minMax"/>
        </c:scaling>
        <c:delete val="1"/>
        <c:axPos val="b"/>
        <c:numFmt formatCode="ge" sourceLinked="1"/>
        <c:majorTickMark val="none"/>
        <c:minorTickMark val="none"/>
        <c:tickLblPos val="none"/>
        <c:crossAx val="191248360"/>
        <c:crosses val="autoZero"/>
        <c:auto val="1"/>
        <c:lblOffset val="100"/>
        <c:baseTimeUnit val="years"/>
      </c:dateAx>
      <c:valAx>
        <c:axId val="19124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4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273624"/>
        <c:axId val="1912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191273624"/>
        <c:axId val="191274016"/>
      </c:lineChart>
      <c:dateAx>
        <c:axId val="191273624"/>
        <c:scaling>
          <c:orientation val="minMax"/>
        </c:scaling>
        <c:delete val="1"/>
        <c:axPos val="b"/>
        <c:numFmt formatCode="ge" sourceLinked="1"/>
        <c:majorTickMark val="none"/>
        <c:minorTickMark val="none"/>
        <c:tickLblPos val="none"/>
        <c:crossAx val="191274016"/>
        <c:crosses val="autoZero"/>
        <c:auto val="1"/>
        <c:lblOffset val="100"/>
        <c:baseTimeUnit val="years"/>
      </c:dateAx>
      <c:valAx>
        <c:axId val="19127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27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1158.0899999999999</c:v>
                </c:pt>
                <c:pt idx="1">
                  <c:v>1239.31</c:v>
                </c:pt>
                <c:pt idx="2">
                  <c:v>1410.57</c:v>
                </c:pt>
                <c:pt idx="3">
                  <c:v>1500.82</c:v>
                </c:pt>
                <c:pt idx="4">
                  <c:v>581.66</c:v>
                </c:pt>
              </c:numCache>
            </c:numRef>
          </c:val>
        </c:ser>
        <c:dLbls>
          <c:showLegendKey val="0"/>
          <c:showVal val="0"/>
          <c:showCatName val="0"/>
          <c:showSerName val="0"/>
          <c:showPercent val="0"/>
          <c:showBubbleSize val="0"/>
        </c:dLbls>
        <c:gapWidth val="150"/>
        <c:axId val="191275192"/>
        <c:axId val="19127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191275192"/>
        <c:axId val="191273232"/>
      </c:lineChart>
      <c:dateAx>
        <c:axId val="191275192"/>
        <c:scaling>
          <c:orientation val="minMax"/>
        </c:scaling>
        <c:delete val="1"/>
        <c:axPos val="b"/>
        <c:numFmt formatCode="ge" sourceLinked="1"/>
        <c:majorTickMark val="none"/>
        <c:minorTickMark val="none"/>
        <c:tickLblPos val="none"/>
        <c:crossAx val="191273232"/>
        <c:crosses val="autoZero"/>
        <c:auto val="1"/>
        <c:lblOffset val="100"/>
        <c:baseTimeUnit val="years"/>
      </c:dateAx>
      <c:valAx>
        <c:axId val="19127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27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146.85</c:v>
                </c:pt>
                <c:pt idx="1">
                  <c:v>140.82</c:v>
                </c:pt>
                <c:pt idx="2">
                  <c:v>132.47</c:v>
                </c:pt>
                <c:pt idx="3">
                  <c:v>135.30000000000001</c:v>
                </c:pt>
                <c:pt idx="4">
                  <c:v>127.6</c:v>
                </c:pt>
              </c:numCache>
            </c:numRef>
          </c:val>
        </c:ser>
        <c:dLbls>
          <c:showLegendKey val="0"/>
          <c:showVal val="0"/>
          <c:showCatName val="0"/>
          <c:showSerName val="0"/>
          <c:showPercent val="0"/>
          <c:showBubbleSize val="0"/>
        </c:dLbls>
        <c:gapWidth val="150"/>
        <c:axId val="191275584"/>
        <c:axId val="19127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191275584"/>
        <c:axId val="191275976"/>
      </c:lineChart>
      <c:dateAx>
        <c:axId val="191275584"/>
        <c:scaling>
          <c:orientation val="minMax"/>
        </c:scaling>
        <c:delete val="1"/>
        <c:axPos val="b"/>
        <c:numFmt formatCode="ge" sourceLinked="1"/>
        <c:majorTickMark val="none"/>
        <c:minorTickMark val="none"/>
        <c:tickLblPos val="none"/>
        <c:crossAx val="191275976"/>
        <c:crosses val="autoZero"/>
        <c:auto val="1"/>
        <c:lblOffset val="100"/>
        <c:baseTimeUnit val="years"/>
      </c:dateAx>
      <c:valAx>
        <c:axId val="191275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2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96.08</c:v>
                </c:pt>
                <c:pt idx="1">
                  <c:v>94.28</c:v>
                </c:pt>
                <c:pt idx="2">
                  <c:v>93.63</c:v>
                </c:pt>
                <c:pt idx="3">
                  <c:v>93.61</c:v>
                </c:pt>
                <c:pt idx="4">
                  <c:v>101.89</c:v>
                </c:pt>
              </c:numCache>
            </c:numRef>
          </c:val>
        </c:ser>
        <c:dLbls>
          <c:showLegendKey val="0"/>
          <c:showVal val="0"/>
          <c:showCatName val="0"/>
          <c:showSerName val="0"/>
          <c:showPercent val="0"/>
          <c:showBubbleSize val="0"/>
        </c:dLbls>
        <c:gapWidth val="150"/>
        <c:axId val="191424672"/>
        <c:axId val="19142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191424672"/>
        <c:axId val="191425064"/>
      </c:lineChart>
      <c:dateAx>
        <c:axId val="191424672"/>
        <c:scaling>
          <c:orientation val="minMax"/>
        </c:scaling>
        <c:delete val="1"/>
        <c:axPos val="b"/>
        <c:numFmt formatCode="ge" sourceLinked="1"/>
        <c:majorTickMark val="none"/>
        <c:minorTickMark val="none"/>
        <c:tickLblPos val="none"/>
        <c:crossAx val="191425064"/>
        <c:crosses val="autoZero"/>
        <c:auto val="1"/>
        <c:lblOffset val="100"/>
        <c:baseTimeUnit val="years"/>
      </c:dateAx>
      <c:valAx>
        <c:axId val="19142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128.47</c:v>
                </c:pt>
                <c:pt idx="1">
                  <c:v>130.96</c:v>
                </c:pt>
                <c:pt idx="2">
                  <c:v>132.16</c:v>
                </c:pt>
                <c:pt idx="3">
                  <c:v>132.19999999999999</c:v>
                </c:pt>
                <c:pt idx="4">
                  <c:v>121.97</c:v>
                </c:pt>
              </c:numCache>
            </c:numRef>
          </c:val>
        </c:ser>
        <c:dLbls>
          <c:showLegendKey val="0"/>
          <c:showVal val="0"/>
          <c:showCatName val="0"/>
          <c:showSerName val="0"/>
          <c:showPercent val="0"/>
          <c:showBubbleSize val="0"/>
        </c:dLbls>
        <c:gapWidth val="150"/>
        <c:axId val="191426240"/>
        <c:axId val="19142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191426240"/>
        <c:axId val="191426632"/>
      </c:lineChart>
      <c:dateAx>
        <c:axId val="191426240"/>
        <c:scaling>
          <c:orientation val="minMax"/>
        </c:scaling>
        <c:delete val="1"/>
        <c:axPos val="b"/>
        <c:numFmt formatCode="ge" sourceLinked="1"/>
        <c:majorTickMark val="none"/>
        <c:minorTickMark val="none"/>
        <c:tickLblPos val="none"/>
        <c:crossAx val="191426632"/>
        <c:crosses val="autoZero"/>
        <c:auto val="1"/>
        <c:lblOffset val="100"/>
        <c:baseTimeUnit val="years"/>
      </c:dateAx>
      <c:valAx>
        <c:axId val="19142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新座市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163153</v>
      </c>
      <c r="AJ8" s="75"/>
      <c r="AK8" s="75"/>
      <c r="AL8" s="75"/>
      <c r="AM8" s="75"/>
      <c r="AN8" s="75"/>
      <c r="AO8" s="75"/>
      <c r="AP8" s="76"/>
      <c r="AQ8" s="57">
        <f>データ!R6</f>
        <v>22.78</v>
      </c>
      <c r="AR8" s="57"/>
      <c r="AS8" s="57"/>
      <c r="AT8" s="57"/>
      <c r="AU8" s="57"/>
      <c r="AV8" s="57"/>
      <c r="AW8" s="57"/>
      <c r="AX8" s="57"/>
      <c r="AY8" s="57">
        <f>データ!S6</f>
        <v>7162.12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85.52</v>
      </c>
      <c r="K10" s="57"/>
      <c r="L10" s="57"/>
      <c r="M10" s="57"/>
      <c r="N10" s="57"/>
      <c r="O10" s="57"/>
      <c r="P10" s="57"/>
      <c r="Q10" s="57"/>
      <c r="R10" s="57">
        <f>データ!O6</f>
        <v>99.9</v>
      </c>
      <c r="S10" s="57"/>
      <c r="T10" s="57"/>
      <c r="U10" s="57"/>
      <c r="V10" s="57"/>
      <c r="W10" s="57"/>
      <c r="X10" s="57"/>
      <c r="Y10" s="57"/>
      <c r="Z10" s="65">
        <f>データ!P6</f>
        <v>2106</v>
      </c>
      <c r="AA10" s="65"/>
      <c r="AB10" s="65"/>
      <c r="AC10" s="65"/>
      <c r="AD10" s="65"/>
      <c r="AE10" s="65"/>
      <c r="AF10" s="65"/>
      <c r="AG10" s="65"/>
      <c r="AH10" s="2"/>
      <c r="AI10" s="65">
        <f>データ!T6</f>
        <v>163007</v>
      </c>
      <c r="AJ10" s="65"/>
      <c r="AK10" s="65"/>
      <c r="AL10" s="65"/>
      <c r="AM10" s="65"/>
      <c r="AN10" s="65"/>
      <c r="AO10" s="65"/>
      <c r="AP10" s="65"/>
      <c r="AQ10" s="57">
        <f>データ!U6</f>
        <v>22.8</v>
      </c>
      <c r="AR10" s="57"/>
      <c r="AS10" s="57"/>
      <c r="AT10" s="57"/>
      <c r="AU10" s="57"/>
      <c r="AV10" s="57"/>
      <c r="AW10" s="57"/>
      <c r="AX10" s="57"/>
      <c r="AY10" s="57">
        <f>データ!V6</f>
        <v>7149.43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112305</v>
      </c>
      <c r="D6" s="31">
        <f t="shared" si="3"/>
        <v>46</v>
      </c>
      <c r="E6" s="31">
        <f t="shared" si="3"/>
        <v>1</v>
      </c>
      <c r="F6" s="31">
        <f t="shared" si="3"/>
        <v>0</v>
      </c>
      <c r="G6" s="31">
        <f t="shared" si="3"/>
        <v>1</v>
      </c>
      <c r="H6" s="31" t="str">
        <f t="shared" si="3"/>
        <v>埼玉県　新座市</v>
      </c>
      <c r="I6" s="31" t="str">
        <f t="shared" si="3"/>
        <v>法適用</v>
      </c>
      <c r="J6" s="31" t="str">
        <f t="shared" si="3"/>
        <v>水道事業</v>
      </c>
      <c r="K6" s="31" t="str">
        <f t="shared" si="3"/>
        <v>末端給水事業</v>
      </c>
      <c r="L6" s="31" t="str">
        <f t="shared" si="3"/>
        <v>A2</v>
      </c>
      <c r="M6" s="32" t="str">
        <f t="shared" si="3"/>
        <v>-</v>
      </c>
      <c r="N6" s="32">
        <f t="shared" si="3"/>
        <v>85.52</v>
      </c>
      <c r="O6" s="32">
        <f t="shared" si="3"/>
        <v>99.9</v>
      </c>
      <c r="P6" s="32">
        <f t="shared" si="3"/>
        <v>2106</v>
      </c>
      <c r="Q6" s="32">
        <f t="shared" si="3"/>
        <v>163153</v>
      </c>
      <c r="R6" s="32">
        <f t="shared" si="3"/>
        <v>22.78</v>
      </c>
      <c r="S6" s="32">
        <f t="shared" si="3"/>
        <v>7162.12</v>
      </c>
      <c r="T6" s="32">
        <f t="shared" si="3"/>
        <v>163007</v>
      </c>
      <c r="U6" s="32">
        <f t="shared" si="3"/>
        <v>22.8</v>
      </c>
      <c r="V6" s="32">
        <f t="shared" si="3"/>
        <v>7149.43</v>
      </c>
      <c r="W6" s="33">
        <f>IF(W7="",NA(),W7)</f>
        <v>110.14</v>
      </c>
      <c r="X6" s="33">
        <f t="shared" ref="X6:AF6" si="4">IF(X7="",NA(),X7)</f>
        <v>108.82</v>
      </c>
      <c r="Y6" s="33">
        <f t="shared" si="4"/>
        <v>108.54</v>
      </c>
      <c r="Z6" s="33">
        <f t="shared" si="4"/>
        <v>107.84</v>
      </c>
      <c r="AA6" s="33">
        <f t="shared" si="4"/>
        <v>106.35</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1158.0899999999999</v>
      </c>
      <c r="AT6" s="33">
        <f t="shared" ref="AT6:BB6" si="6">IF(AT7="",NA(),AT7)</f>
        <v>1239.31</v>
      </c>
      <c r="AU6" s="33">
        <f t="shared" si="6"/>
        <v>1410.57</v>
      </c>
      <c r="AV6" s="33">
        <f t="shared" si="6"/>
        <v>1500.82</v>
      </c>
      <c r="AW6" s="33">
        <f t="shared" si="6"/>
        <v>581.66</v>
      </c>
      <c r="AX6" s="33">
        <f t="shared" si="6"/>
        <v>545.52</v>
      </c>
      <c r="AY6" s="33">
        <f t="shared" si="6"/>
        <v>602.73</v>
      </c>
      <c r="AZ6" s="33">
        <f t="shared" si="6"/>
        <v>590.46</v>
      </c>
      <c r="BA6" s="33">
        <f t="shared" si="6"/>
        <v>628.34</v>
      </c>
      <c r="BB6" s="33">
        <f t="shared" si="6"/>
        <v>289.8</v>
      </c>
      <c r="BC6" s="32" t="str">
        <f>IF(BC7="","",IF(BC7="-","【-】","【"&amp;SUBSTITUTE(TEXT(BC7,"#,##0.00"),"-","△")&amp;"】"))</f>
        <v>【264.16】</v>
      </c>
      <c r="BD6" s="33">
        <f>IF(BD7="",NA(),BD7)</f>
        <v>146.85</v>
      </c>
      <c r="BE6" s="33">
        <f t="shared" ref="BE6:BM6" si="7">IF(BE7="",NA(),BE7)</f>
        <v>140.82</v>
      </c>
      <c r="BF6" s="33">
        <f t="shared" si="7"/>
        <v>132.47</v>
      </c>
      <c r="BG6" s="33">
        <f t="shared" si="7"/>
        <v>135.30000000000001</v>
      </c>
      <c r="BH6" s="33">
        <f t="shared" si="7"/>
        <v>127.6</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96.08</v>
      </c>
      <c r="BP6" s="33">
        <f t="shared" ref="BP6:BX6" si="8">IF(BP7="",NA(),BP7)</f>
        <v>94.28</v>
      </c>
      <c r="BQ6" s="33">
        <f t="shared" si="8"/>
        <v>93.63</v>
      </c>
      <c r="BR6" s="33">
        <f t="shared" si="8"/>
        <v>93.61</v>
      </c>
      <c r="BS6" s="33">
        <f t="shared" si="8"/>
        <v>101.89</v>
      </c>
      <c r="BT6" s="33">
        <f t="shared" si="8"/>
        <v>100.11</v>
      </c>
      <c r="BU6" s="33">
        <f t="shared" si="8"/>
        <v>99</v>
      </c>
      <c r="BV6" s="33">
        <f t="shared" si="8"/>
        <v>99.91</v>
      </c>
      <c r="BW6" s="33">
        <f t="shared" si="8"/>
        <v>99.89</v>
      </c>
      <c r="BX6" s="33">
        <f t="shared" si="8"/>
        <v>107.05</v>
      </c>
      <c r="BY6" s="32" t="str">
        <f>IF(BY7="","",IF(BY7="-","【-】","【"&amp;SUBSTITUTE(TEXT(BY7,"#,##0.00"),"-","△")&amp;"】"))</f>
        <v>【104.60】</v>
      </c>
      <c r="BZ6" s="33">
        <f>IF(BZ7="",NA(),BZ7)</f>
        <v>128.47</v>
      </c>
      <c r="CA6" s="33">
        <f t="shared" ref="CA6:CI6" si="9">IF(CA7="",NA(),CA7)</f>
        <v>130.96</v>
      </c>
      <c r="CB6" s="33">
        <f t="shared" si="9"/>
        <v>132.16</v>
      </c>
      <c r="CC6" s="33">
        <f t="shared" si="9"/>
        <v>132.19999999999999</v>
      </c>
      <c r="CD6" s="33">
        <f t="shared" si="9"/>
        <v>121.97</v>
      </c>
      <c r="CE6" s="33">
        <f t="shared" si="9"/>
        <v>163.07</v>
      </c>
      <c r="CF6" s="33">
        <f t="shared" si="9"/>
        <v>164.03</v>
      </c>
      <c r="CG6" s="33">
        <f t="shared" si="9"/>
        <v>164.25</v>
      </c>
      <c r="CH6" s="33">
        <f t="shared" si="9"/>
        <v>165.34</v>
      </c>
      <c r="CI6" s="33">
        <f t="shared" si="9"/>
        <v>155.09</v>
      </c>
      <c r="CJ6" s="32" t="str">
        <f>IF(CJ7="","",IF(CJ7="-","【-】","【"&amp;SUBSTITUTE(TEXT(CJ7,"#,##0.00"),"-","△")&amp;"】"))</f>
        <v>【164.21】</v>
      </c>
      <c r="CK6" s="33">
        <f>IF(CK7="",NA(),CK7)</f>
        <v>77.900000000000006</v>
      </c>
      <c r="CL6" s="33">
        <f t="shared" ref="CL6:CT6" si="10">IF(CL7="",NA(),CL7)</f>
        <v>76.349999999999994</v>
      </c>
      <c r="CM6" s="33">
        <f t="shared" si="10"/>
        <v>76.400000000000006</v>
      </c>
      <c r="CN6" s="33">
        <f t="shared" si="10"/>
        <v>75.64</v>
      </c>
      <c r="CO6" s="33">
        <f t="shared" si="10"/>
        <v>75.14</v>
      </c>
      <c r="CP6" s="33">
        <f t="shared" si="10"/>
        <v>63.67</v>
      </c>
      <c r="CQ6" s="33">
        <f t="shared" si="10"/>
        <v>63.07</v>
      </c>
      <c r="CR6" s="33">
        <f t="shared" si="10"/>
        <v>62.71</v>
      </c>
      <c r="CS6" s="33">
        <f t="shared" si="10"/>
        <v>62.15</v>
      </c>
      <c r="CT6" s="33">
        <f t="shared" si="10"/>
        <v>61.61</v>
      </c>
      <c r="CU6" s="32" t="str">
        <f>IF(CU7="","",IF(CU7="-","【-】","【"&amp;SUBSTITUTE(TEXT(CU7,"#,##0.00"),"-","△")&amp;"】"))</f>
        <v>【59.80】</v>
      </c>
      <c r="CV6" s="33">
        <f>IF(CV7="",NA(),CV7)</f>
        <v>94.14</v>
      </c>
      <c r="CW6" s="33">
        <f t="shared" ref="CW6:DE6" si="11">IF(CW7="",NA(),CW7)</f>
        <v>94.25</v>
      </c>
      <c r="CX6" s="33">
        <f t="shared" si="11"/>
        <v>93.97</v>
      </c>
      <c r="CY6" s="33">
        <f t="shared" si="11"/>
        <v>94.88</v>
      </c>
      <c r="CZ6" s="33">
        <f t="shared" si="11"/>
        <v>93.84</v>
      </c>
      <c r="DA6" s="33">
        <f t="shared" si="11"/>
        <v>90.67</v>
      </c>
      <c r="DB6" s="33">
        <f t="shared" si="11"/>
        <v>89.96</v>
      </c>
      <c r="DC6" s="33">
        <f t="shared" si="11"/>
        <v>90.54</v>
      </c>
      <c r="DD6" s="33">
        <f t="shared" si="11"/>
        <v>90.64</v>
      </c>
      <c r="DE6" s="33">
        <f t="shared" si="11"/>
        <v>90.23</v>
      </c>
      <c r="DF6" s="32" t="str">
        <f>IF(DF7="","",IF(DF7="-","【-】","【"&amp;SUBSTITUTE(TEXT(DF7,"#,##0.00"),"-","△")&amp;"】"))</f>
        <v>【89.78】</v>
      </c>
      <c r="DG6" s="33">
        <f>IF(DG7="",NA(),DG7)</f>
        <v>43.68</v>
      </c>
      <c r="DH6" s="33">
        <f t="shared" ref="DH6:DP6" si="12">IF(DH7="",NA(),DH7)</f>
        <v>45.11</v>
      </c>
      <c r="DI6" s="33">
        <f t="shared" si="12"/>
        <v>46.84</v>
      </c>
      <c r="DJ6" s="33">
        <f t="shared" si="12"/>
        <v>48.04</v>
      </c>
      <c r="DK6" s="33">
        <f t="shared" si="12"/>
        <v>48.17</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1.33</v>
      </c>
      <c r="DS6" s="33">
        <f t="shared" ref="DS6:EA6" si="13">IF(DS7="",NA(),DS7)</f>
        <v>1.32</v>
      </c>
      <c r="DT6" s="33">
        <f t="shared" si="13"/>
        <v>1.32</v>
      </c>
      <c r="DU6" s="33">
        <f t="shared" si="13"/>
        <v>1.31</v>
      </c>
      <c r="DV6" s="33">
        <f t="shared" si="13"/>
        <v>1.31</v>
      </c>
      <c r="DW6" s="33">
        <f t="shared" si="13"/>
        <v>9.42</v>
      </c>
      <c r="DX6" s="33">
        <f t="shared" si="13"/>
        <v>9.92</v>
      </c>
      <c r="DY6" s="33">
        <f t="shared" si="13"/>
        <v>11.07</v>
      </c>
      <c r="DZ6" s="33">
        <f t="shared" si="13"/>
        <v>12.21</v>
      </c>
      <c r="EA6" s="33">
        <f t="shared" si="13"/>
        <v>13.57</v>
      </c>
      <c r="EB6" s="32" t="str">
        <f>IF(EB7="","",IF(EB7="-","【-】","【"&amp;SUBSTITUTE(TEXT(EB7,"#,##0.00"),"-","△")&amp;"】"))</f>
        <v>【12.42】</v>
      </c>
      <c r="EC6" s="33">
        <f>IF(EC7="",NA(),EC7)</f>
        <v>0.62</v>
      </c>
      <c r="ED6" s="33">
        <f t="shared" ref="ED6:EL6" si="14">IF(ED7="",NA(),ED7)</f>
        <v>0.8</v>
      </c>
      <c r="EE6" s="33">
        <f t="shared" si="14"/>
        <v>0.47</v>
      </c>
      <c r="EF6" s="33">
        <f t="shared" si="14"/>
        <v>0.34</v>
      </c>
      <c r="EG6" s="33">
        <f t="shared" si="14"/>
        <v>0.31</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112305</v>
      </c>
      <c r="D7" s="35">
        <v>46</v>
      </c>
      <c r="E7" s="35">
        <v>1</v>
      </c>
      <c r="F7" s="35">
        <v>0</v>
      </c>
      <c r="G7" s="35">
        <v>1</v>
      </c>
      <c r="H7" s="35" t="s">
        <v>93</v>
      </c>
      <c r="I7" s="35" t="s">
        <v>94</v>
      </c>
      <c r="J7" s="35" t="s">
        <v>95</v>
      </c>
      <c r="K7" s="35" t="s">
        <v>96</v>
      </c>
      <c r="L7" s="35" t="s">
        <v>97</v>
      </c>
      <c r="M7" s="36" t="s">
        <v>98</v>
      </c>
      <c r="N7" s="36">
        <v>85.52</v>
      </c>
      <c r="O7" s="36">
        <v>99.9</v>
      </c>
      <c r="P7" s="36">
        <v>2106</v>
      </c>
      <c r="Q7" s="36">
        <v>163153</v>
      </c>
      <c r="R7" s="36">
        <v>22.78</v>
      </c>
      <c r="S7" s="36">
        <v>7162.12</v>
      </c>
      <c r="T7" s="36">
        <v>163007</v>
      </c>
      <c r="U7" s="36">
        <v>22.8</v>
      </c>
      <c r="V7" s="36">
        <v>7149.43</v>
      </c>
      <c r="W7" s="36">
        <v>110.14</v>
      </c>
      <c r="X7" s="36">
        <v>108.82</v>
      </c>
      <c r="Y7" s="36">
        <v>108.54</v>
      </c>
      <c r="Z7" s="36">
        <v>107.84</v>
      </c>
      <c r="AA7" s="36">
        <v>106.35</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1158.0899999999999</v>
      </c>
      <c r="AT7" s="36">
        <v>1239.31</v>
      </c>
      <c r="AU7" s="36">
        <v>1410.57</v>
      </c>
      <c r="AV7" s="36">
        <v>1500.82</v>
      </c>
      <c r="AW7" s="36">
        <v>581.66</v>
      </c>
      <c r="AX7" s="36">
        <v>545.52</v>
      </c>
      <c r="AY7" s="36">
        <v>602.73</v>
      </c>
      <c r="AZ7" s="36">
        <v>590.46</v>
      </c>
      <c r="BA7" s="36">
        <v>628.34</v>
      </c>
      <c r="BB7" s="36">
        <v>289.8</v>
      </c>
      <c r="BC7" s="36">
        <v>264.16000000000003</v>
      </c>
      <c r="BD7" s="36">
        <v>146.85</v>
      </c>
      <c r="BE7" s="36">
        <v>140.82</v>
      </c>
      <c r="BF7" s="36">
        <v>132.47</v>
      </c>
      <c r="BG7" s="36">
        <v>135.30000000000001</v>
      </c>
      <c r="BH7" s="36">
        <v>127.6</v>
      </c>
      <c r="BI7" s="36">
        <v>313.52999999999997</v>
      </c>
      <c r="BJ7" s="36">
        <v>310.79000000000002</v>
      </c>
      <c r="BK7" s="36">
        <v>299.16000000000003</v>
      </c>
      <c r="BL7" s="36">
        <v>297.13</v>
      </c>
      <c r="BM7" s="36">
        <v>301.99</v>
      </c>
      <c r="BN7" s="36">
        <v>283.72000000000003</v>
      </c>
      <c r="BO7" s="36">
        <v>96.08</v>
      </c>
      <c r="BP7" s="36">
        <v>94.28</v>
      </c>
      <c r="BQ7" s="36">
        <v>93.63</v>
      </c>
      <c r="BR7" s="36">
        <v>93.61</v>
      </c>
      <c r="BS7" s="36">
        <v>101.89</v>
      </c>
      <c r="BT7" s="36">
        <v>100.11</v>
      </c>
      <c r="BU7" s="36">
        <v>99</v>
      </c>
      <c r="BV7" s="36">
        <v>99.91</v>
      </c>
      <c r="BW7" s="36">
        <v>99.89</v>
      </c>
      <c r="BX7" s="36">
        <v>107.05</v>
      </c>
      <c r="BY7" s="36">
        <v>104.6</v>
      </c>
      <c r="BZ7" s="36">
        <v>128.47</v>
      </c>
      <c r="CA7" s="36">
        <v>130.96</v>
      </c>
      <c r="CB7" s="36">
        <v>132.16</v>
      </c>
      <c r="CC7" s="36">
        <v>132.19999999999999</v>
      </c>
      <c r="CD7" s="36">
        <v>121.97</v>
      </c>
      <c r="CE7" s="36">
        <v>163.07</v>
      </c>
      <c r="CF7" s="36">
        <v>164.03</v>
      </c>
      <c r="CG7" s="36">
        <v>164.25</v>
      </c>
      <c r="CH7" s="36">
        <v>165.34</v>
      </c>
      <c r="CI7" s="36">
        <v>155.09</v>
      </c>
      <c r="CJ7" s="36">
        <v>164.21</v>
      </c>
      <c r="CK7" s="36">
        <v>77.900000000000006</v>
      </c>
      <c r="CL7" s="36">
        <v>76.349999999999994</v>
      </c>
      <c r="CM7" s="36">
        <v>76.400000000000006</v>
      </c>
      <c r="CN7" s="36">
        <v>75.64</v>
      </c>
      <c r="CO7" s="36">
        <v>75.14</v>
      </c>
      <c r="CP7" s="36">
        <v>63.67</v>
      </c>
      <c r="CQ7" s="36">
        <v>63.07</v>
      </c>
      <c r="CR7" s="36">
        <v>62.71</v>
      </c>
      <c r="CS7" s="36">
        <v>62.15</v>
      </c>
      <c r="CT7" s="36">
        <v>61.61</v>
      </c>
      <c r="CU7" s="36">
        <v>59.8</v>
      </c>
      <c r="CV7" s="36">
        <v>94.14</v>
      </c>
      <c r="CW7" s="36">
        <v>94.25</v>
      </c>
      <c r="CX7" s="36">
        <v>93.97</v>
      </c>
      <c r="CY7" s="36">
        <v>94.88</v>
      </c>
      <c r="CZ7" s="36">
        <v>93.84</v>
      </c>
      <c r="DA7" s="36">
        <v>90.67</v>
      </c>
      <c r="DB7" s="36">
        <v>89.96</v>
      </c>
      <c r="DC7" s="36">
        <v>90.54</v>
      </c>
      <c r="DD7" s="36">
        <v>90.64</v>
      </c>
      <c r="DE7" s="36">
        <v>90.23</v>
      </c>
      <c r="DF7" s="36">
        <v>89.78</v>
      </c>
      <c r="DG7" s="36">
        <v>43.68</v>
      </c>
      <c r="DH7" s="36">
        <v>45.11</v>
      </c>
      <c r="DI7" s="36">
        <v>46.84</v>
      </c>
      <c r="DJ7" s="36">
        <v>48.04</v>
      </c>
      <c r="DK7" s="36">
        <v>48.17</v>
      </c>
      <c r="DL7" s="36">
        <v>40.369999999999997</v>
      </c>
      <c r="DM7" s="36">
        <v>41.47</v>
      </c>
      <c r="DN7" s="36">
        <v>42.43</v>
      </c>
      <c r="DO7" s="36">
        <v>43.24</v>
      </c>
      <c r="DP7" s="36">
        <v>46.36</v>
      </c>
      <c r="DQ7" s="36">
        <v>46.31</v>
      </c>
      <c r="DR7" s="36">
        <v>1.33</v>
      </c>
      <c r="DS7" s="36">
        <v>1.32</v>
      </c>
      <c r="DT7" s="36">
        <v>1.32</v>
      </c>
      <c r="DU7" s="36">
        <v>1.31</v>
      </c>
      <c r="DV7" s="36">
        <v>1.31</v>
      </c>
      <c r="DW7" s="36">
        <v>9.42</v>
      </c>
      <c r="DX7" s="36">
        <v>9.92</v>
      </c>
      <c r="DY7" s="36">
        <v>11.07</v>
      </c>
      <c r="DZ7" s="36">
        <v>12.21</v>
      </c>
      <c r="EA7" s="36">
        <v>13.57</v>
      </c>
      <c r="EB7" s="36">
        <v>12.42</v>
      </c>
      <c r="EC7" s="36">
        <v>0.62</v>
      </c>
      <c r="ED7" s="36">
        <v>0.8</v>
      </c>
      <c r="EE7" s="36">
        <v>0.47</v>
      </c>
      <c r="EF7" s="36">
        <v>0.34</v>
      </c>
      <c r="EG7" s="36">
        <v>0.31</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俊夫</cp:lastModifiedBy>
  <cp:lastPrinted>2016-02-15T02:07:54Z</cp:lastPrinted>
  <dcterms:created xsi:type="dcterms:W3CDTF">2016-02-03T07:17:17Z</dcterms:created>
  <dcterms:modified xsi:type="dcterms:W3CDTF">2016-02-15T02:07:56Z</dcterms:modified>
  <cp:category/>
</cp:coreProperties>
</file>