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<sst xmlns="http://schemas.openxmlformats.org/spreadsheetml/2006/main" count="217" uniqueCount="107">
  <si>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</si>
  <si>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</si>
  <si>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</si>
  <si>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</si>
  <si>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</si>
  <si>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</si>
  <si>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</si>
  <si>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</si>
  <si>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</si>
  <si>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</si>
  <si>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</si>
  <si>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</si>
  <si>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</si>
  <si>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</si>
  <si>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</si>
  <si>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</si>
  <si>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</si>
  <si>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</si>
  <si>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</si>
  <si>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</si>
  <si>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</si>
  <si>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</si>
  <si>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</si>
  <si>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</si>
  <si>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</si>
  <si>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</si>
  <si>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</si>
  <si>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</si>
  <si>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</si>
  <si>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</si>
  <si>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</si>
  <si>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</si>
  <si>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</si>
  <si>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</si>
  <si>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</si>
  <si>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</si>
  <si>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</si>
  <si>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</si>
  <si>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</si>
  <si>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</si>
  <si>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</si>
  <si>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</si>
  <si>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</si>
  <si>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</si>
  <si>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</si>
  <si>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</si>
  <si>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</si>
  <si>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</si>
  <si>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</si>
  <si>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</si>
  <si>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</si>
  <si>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</si>
  <si>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</si>
  <si>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</si>
  <si>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</si>
  <si>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</si>
  <si>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</si>
  <si>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</si>
  <si>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</si>
  <si>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</si>
  <si>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</si>
  <si>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</si>
  <si>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</si>
  <si>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</si>
  <si>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</si>
  <si>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</si>
  <si>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</si>
  <si>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</si>
  <si>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</si>
  <si>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</si>
  <si>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</si>
  <si>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</si>
  <si>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</si>
  <si>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</si>
  <si>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</si>
  <si>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</si>
  <si>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</si>
  <si>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</si>
  <si>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</si>
  <si>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</si>
  <si>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</si>
  <si>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</si>
  <si>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</si>
  <si>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</si>
  <si>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</si>
  <si>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</si>
  <si>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</si>
  <si>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</si>
  <si>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</si>
  <si>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</si>
  <si>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</si>
  <si>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</si>
  <si>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</si>
  <si>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志木市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</si>
  <si>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</si>
  <si>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</si>
  <si>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</si>
  <si>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</si>
  <si>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</si>
  <si>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</si>
  <si>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</si>
  <si>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</si>
  <si>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</si>
  <si>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</si>
  <si>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は、類似団体における数値に対しては、ほぼ平均値を示している状況となっておりますが、管路経年化率については、平均値を下回った状況となっているのは、昭和５０年代に管路布設工事を多く行っているためで、今後１０年においては、管路の経年化が進む状況にあり、管路の更新についても、基幹管路・配水支管の更新計画を策定し、計画的に更新を進める計画ではありますが、管路更新については基幹管路の更新費用等が多大にかかるため、管路更新率のアップは難しい状況であります。</t>
    <rPh sb="21" eb="23">
      <t>スウチ</t>
    </rPh>
    <rPh sb="24" eb="25">
      <t>タイ</t>
    </rPh>
    <rPh sb="40" eb="42">
      <t>ジョウキョウ</t>
    </rPh>
    <rPh sb="52" eb="54">
      <t>カンロ</t>
    </rPh>
    <rPh sb="54" eb="57">
      <t>ケイネンカ</t>
    </rPh>
    <rPh sb="57" eb="58">
      <t>リツ</t>
    </rPh>
    <rPh sb="64" eb="67">
      <t>ヘイキンチ</t>
    </rPh>
    <rPh sb="68" eb="70">
      <t>シタマワ</t>
    </rPh>
    <rPh sb="72" eb="74">
      <t>ジョウキョウ</t>
    </rPh>
    <rPh sb="83" eb="85">
      <t>ショウワ</t>
    </rPh>
    <rPh sb="87" eb="89">
      <t>ネンダイ</t>
    </rPh>
    <rPh sb="90" eb="92">
      <t>カンロ</t>
    </rPh>
    <rPh sb="92" eb="94">
      <t>フセツ</t>
    </rPh>
    <rPh sb="94" eb="96">
      <t>コウジ</t>
    </rPh>
    <rPh sb="97" eb="98">
      <t>オオ</t>
    </rPh>
    <rPh sb="99" eb="100">
      <t>オコナ</t>
    </rPh>
    <rPh sb="108" eb="110">
      <t>コンゴ</t>
    </rPh>
    <rPh sb="112" eb="113">
      <t>ネン</t>
    </rPh>
    <rPh sb="119" eb="121">
      <t>カンロ</t>
    </rPh>
    <rPh sb="122" eb="125">
      <t>ケイネンカ</t>
    </rPh>
    <rPh sb="126" eb="127">
      <t>スス</t>
    </rPh>
    <rPh sb="128" eb="130">
      <t>ジョウキョウ</t>
    </rPh>
    <rPh sb="134" eb="136">
      <t>カンロ</t>
    </rPh>
    <rPh sb="137" eb="139">
      <t>コウシン</t>
    </rPh>
    <rPh sb="145" eb="147">
      <t>キカン</t>
    </rPh>
    <rPh sb="147" eb="149">
      <t>カンロ</t>
    </rPh>
    <rPh sb="150" eb="152">
      <t>ハイスイ</t>
    </rPh>
    <rPh sb="152" eb="153">
      <t>シ</t>
    </rPh>
    <rPh sb="153" eb="154">
      <t>カン</t>
    </rPh>
    <rPh sb="155" eb="157">
      <t>コウシン</t>
    </rPh>
    <rPh sb="157" eb="159">
      <t>ケイカク</t>
    </rPh>
    <rPh sb="160" eb="162">
      <t>サクテイ</t>
    </rPh>
    <rPh sb="164" eb="166">
      <t>ケイカク</t>
    </rPh>
    <rPh sb="166" eb="167">
      <t>テキ</t>
    </rPh>
    <rPh sb="168" eb="170">
      <t>コウシン</t>
    </rPh>
    <rPh sb="171" eb="172">
      <t>スス</t>
    </rPh>
    <rPh sb="174" eb="176">
      <t>ケイカク</t>
    </rPh>
    <rPh sb="184" eb="186">
      <t>カンロ</t>
    </rPh>
    <rPh sb="186" eb="188">
      <t>コウシン</t>
    </rPh>
    <rPh sb="193" eb="195">
      <t>キカン</t>
    </rPh>
    <rPh sb="195" eb="197">
      <t>カンロ</t>
    </rPh>
    <rPh sb="198" eb="200">
      <t>コウシン</t>
    </rPh>
    <rPh sb="200" eb="202">
      <t>ヒヨウ</t>
    </rPh>
    <rPh sb="202" eb="203">
      <t>トウ</t>
    </rPh>
    <rPh sb="204" eb="206">
      <t>タダイ</t>
    </rPh>
    <rPh sb="213" eb="215">
      <t>カンロ</t>
    </rPh>
    <rPh sb="215" eb="217">
      <t>コウシン</t>
    </rPh>
    <rPh sb="217" eb="218">
      <t>リツ</t>
    </rPh>
    <rPh sb="223" eb="224">
      <t>ムズカ</t>
    </rPh>
    <rPh sb="226" eb="228">
      <t>ジョウキョウ</t>
    </rPh>
    <phoneticPr fontId="4"/>
  </si>
  <si>
    <t>現状としては、経営的には安定した状況となっているが、今後１０年においては管路の経年化が進む状況が見込まれるため、平成２８年度水道ビジョンを策定し、施設設備・管路等の更新費用の財源確保やそれら費用に係る財源のひとつである水道料金の適正な設定の検討や企業債の借入時期（将来の負担）について検討が必要となります。</t>
    <rPh sb="0" eb="2">
      <t>ゲンジョウ</t>
    </rPh>
    <rPh sb="7" eb="10">
      <t>ケイエイテキ</t>
    </rPh>
    <rPh sb="12" eb="14">
      <t>アンテイ</t>
    </rPh>
    <rPh sb="16" eb="18">
      <t>ジョウキョウ</t>
    </rPh>
    <rPh sb="26" eb="28">
      <t>コンゴ</t>
    </rPh>
    <rPh sb="30" eb="31">
      <t>ネン</t>
    </rPh>
    <rPh sb="36" eb="38">
      <t>カンロ</t>
    </rPh>
    <rPh sb="39" eb="42">
      <t>ケイネンカ</t>
    </rPh>
    <rPh sb="43" eb="44">
      <t>スス</t>
    </rPh>
    <rPh sb="45" eb="47">
      <t>ジョウキョウ</t>
    </rPh>
    <rPh sb="48" eb="50">
      <t>ミコ</t>
    </rPh>
    <rPh sb="56" eb="58">
      <t>ヘイセイ</t>
    </rPh>
    <rPh sb="60" eb="62">
      <t>ネンド</t>
    </rPh>
    <rPh sb="62" eb="64">
      <t>スイドウ</t>
    </rPh>
    <rPh sb="69" eb="71">
      <t>サクテイ</t>
    </rPh>
    <rPh sb="73" eb="75">
      <t>シセツ</t>
    </rPh>
    <rPh sb="75" eb="77">
      <t>セツビ</t>
    </rPh>
    <rPh sb="78" eb="80">
      <t>カンロ</t>
    </rPh>
    <rPh sb="80" eb="81">
      <t>トウ</t>
    </rPh>
    <rPh sb="82" eb="84">
      <t>コウシン</t>
    </rPh>
    <rPh sb="84" eb="86">
      <t>ヒヨウ</t>
    </rPh>
    <rPh sb="87" eb="89">
      <t>ザイゲン</t>
    </rPh>
    <rPh sb="89" eb="91">
      <t>カクホ</t>
    </rPh>
    <rPh sb="95" eb="97">
      <t>ヒヨウ</t>
    </rPh>
    <rPh sb="98" eb="99">
      <t>カカ</t>
    </rPh>
    <rPh sb="100" eb="102">
      <t>ザイゲン</t>
    </rPh>
    <rPh sb="109" eb="111">
      <t>スイドウ</t>
    </rPh>
    <rPh sb="111" eb="113">
      <t>リョウキン</t>
    </rPh>
    <rPh sb="114" eb="116">
      <t>テキセイ</t>
    </rPh>
    <rPh sb="117" eb="119">
      <t>セッテイ</t>
    </rPh>
    <rPh sb="120" eb="122">
      <t>ケントウ</t>
    </rPh>
    <rPh sb="123" eb="125">
      <t>キギョウ</t>
    </rPh>
    <rPh sb="125" eb="126">
      <t>サイ</t>
    </rPh>
    <rPh sb="127" eb="129">
      <t>カリイレ</t>
    </rPh>
    <rPh sb="129" eb="131">
      <t>ジキ</t>
    </rPh>
    <rPh sb="132" eb="134">
      <t>ショウライ</t>
    </rPh>
    <rPh sb="135" eb="137">
      <t>フタン</t>
    </rPh>
    <rPh sb="142" eb="144">
      <t>ケントウ</t>
    </rPh>
    <rPh sb="145" eb="147">
      <t>ヒツヨウ</t>
    </rPh>
    <phoneticPr fontId="4"/>
  </si>
  <si>
    <t>現在の経常収支は、類似団体平均値より上回った数値を示している状況で、損益収支においても黒字となっている状況となっております。
流動比率については、類似団体平均値を上回る状況になっていますが、地方公営企業法の改正により資本の部に計上となっていた企業債が負債の部へ変更となったことにより、平成２６年度より比率の低下となっています。
企業債残高比率についても類似団体平均値を下回ってきており、減少傾向の状況となっています。これは新たな企業債の借入を行わず、水道料金等の収入において施設整備等を行っている状況となっています。
料金回収率は類似団体平均値より下回っており、１００％を下回った数値による状況は、給水収益以外の収入により賄われている状況となっております。
給水原価については、類似団体平均値より下回っているのは、業務の改善などにより人件費等の経費削減による影響と思われます。
施設利用率においては、類似団体平均値より上回っており、地域的に給水人口の微増による影響と考えられます。
有収率においては、類似団体平均値より上回っている状況にあり、管路からの漏水等が少なく健全に保たれている状況となっています。
しかし、今後は施設設備更新・管路更新及び耐震化を進めていく状況でもあり、給水収益以外の収入が見込めない状況であるため、業務改善の検討や広域化等の検討、企業債の借入れや時期、適切な料金収入の確保が必要となるため、料金の見直しも検討することとなります。</t>
    <rPh sb="0" eb="2">
      <t>ゲンザイ</t>
    </rPh>
    <rPh sb="3" eb="5">
      <t>ケイジョウ</t>
    </rPh>
    <rPh sb="5" eb="7">
      <t>シュウシ</t>
    </rPh>
    <rPh sb="9" eb="11">
      <t>ルイジ</t>
    </rPh>
    <rPh sb="11" eb="13">
      <t>ダンタイ</t>
    </rPh>
    <rPh sb="13" eb="16">
      <t>ヘイキンチ</t>
    </rPh>
    <rPh sb="18" eb="20">
      <t>ウワマワ</t>
    </rPh>
    <rPh sb="22" eb="24">
      <t>スウチ</t>
    </rPh>
    <rPh sb="25" eb="26">
      <t>シメ</t>
    </rPh>
    <rPh sb="30" eb="32">
      <t>ジョウキョウ</t>
    </rPh>
    <rPh sb="34" eb="36">
      <t>ソンエキ</t>
    </rPh>
    <rPh sb="36" eb="38">
      <t>シュウシ</t>
    </rPh>
    <rPh sb="43" eb="45">
      <t>クロジ</t>
    </rPh>
    <rPh sb="51" eb="53">
      <t>ジョウキョウ</t>
    </rPh>
    <rPh sb="63" eb="65">
      <t>リュウドウ</t>
    </rPh>
    <rPh sb="65" eb="67">
      <t>ヒリツ</t>
    </rPh>
    <rPh sb="73" eb="75">
      <t>ルイジ</t>
    </rPh>
    <rPh sb="75" eb="77">
      <t>ダンタイ</t>
    </rPh>
    <rPh sb="77" eb="80">
      <t>ヘイキンチ</t>
    </rPh>
    <rPh sb="81" eb="83">
      <t>ウワマワ</t>
    </rPh>
    <rPh sb="84" eb="86">
      <t>ジョウキョウ</t>
    </rPh>
    <rPh sb="95" eb="97">
      <t>チホウ</t>
    </rPh>
    <rPh sb="97" eb="99">
      <t>コウエイ</t>
    </rPh>
    <rPh sb="99" eb="101">
      <t>キギョウ</t>
    </rPh>
    <rPh sb="101" eb="102">
      <t>ホウ</t>
    </rPh>
    <rPh sb="103" eb="105">
      <t>カイセイ</t>
    </rPh>
    <rPh sb="108" eb="110">
      <t>シホン</t>
    </rPh>
    <rPh sb="111" eb="112">
      <t>ブ</t>
    </rPh>
    <rPh sb="113" eb="115">
      <t>ケイジョウ</t>
    </rPh>
    <rPh sb="121" eb="123">
      <t>キギョウ</t>
    </rPh>
    <rPh sb="123" eb="124">
      <t>サイ</t>
    </rPh>
    <rPh sb="125" eb="127">
      <t>フサイ</t>
    </rPh>
    <rPh sb="128" eb="129">
      <t>ブ</t>
    </rPh>
    <rPh sb="130" eb="132">
      <t>ヘンコウ</t>
    </rPh>
    <rPh sb="142" eb="144">
      <t>ヘイセイ</t>
    </rPh>
    <rPh sb="146" eb="148">
      <t>ネンド</t>
    </rPh>
    <rPh sb="150" eb="152">
      <t>ヒリツ</t>
    </rPh>
    <rPh sb="153" eb="155">
      <t>テイカ</t>
    </rPh>
    <rPh sb="164" eb="166">
      <t>キギョウ</t>
    </rPh>
    <rPh sb="166" eb="167">
      <t>サイ</t>
    </rPh>
    <rPh sb="167" eb="169">
      <t>ザンダカ</t>
    </rPh>
    <rPh sb="169" eb="171">
      <t>ヒリツ</t>
    </rPh>
    <rPh sb="176" eb="178">
      <t>ルイジ</t>
    </rPh>
    <rPh sb="178" eb="180">
      <t>ダンタイ</t>
    </rPh>
    <rPh sb="180" eb="183">
      <t>ヘイキンチ</t>
    </rPh>
    <rPh sb="184" eb="186">
      <t>シタマワ</t>
    </rPh>
    <rPh sb="193" eb="195">
      <t>ゲンショウ</t>
    </rPh>
    <rPh sb="195" eb="197">
      <t>ケイコウ</t>
    </rPh>
    <rPh sb="198" eb="200">
      <t>ジョウキョウ</t>
    </rPh>
    <rPh sb="211" eb="212">
      <t>アラ</t>
    </rPh>
    <rPh sb="214" eb="216">
      <t>キギョウ</t>
    </rPh>
    <rPh sb="216" eb="217">
      <t>サイ</t>
    </rPh>
    <rPh sb="218" eb="220">
      <t>カリイレ</t>
    </rPh>
    <rPh sb="221" eb="222">
      <t>オコナ</t>
    </rPh>
    <rPh sb="225" eb="227">
      <t>スイドウ</t>
    </rPh>
    <rPh sb="227" eb="229">
      <t>リョウキン</t>
    </rPh>
    <rPh sb="229" eb="230">
      <t>トウ</t>
    </rPh>
    <rPh sb="231" eb="233">
      <t>シュウニュウ</t>
    </rPh>
    <rPh sb="237" eb="239">
      <t>シセツ</t>
    </rPh>
    <rPh sb="239" eb="241">
      <t>セイビ</t>
    </rPh>
    <rPh sb="241" eb="242">
      <t>トウ</t>
    </rPh>
    <rPh sb="243" eb="244">
      <t>オコナ</t>
    </rPh>
    <rPh sb="248" eb="250">
      <t>ジョウキョウ</t>
    </rPh>
    <rPh sb="259" eb="261">
      <t>リョウキン</t>
    </rPh>
    <rPh sb="261" eb="263">
      <t>カイシュウ</t>
    </rPh>
    <rPh sb="263" eb="264">
      <t>リツ</t>
    </rPh>
    <rPh sb="265" eb="267">
      <t>ルイジ</t>
    </rPh>
    <rPh sb="267" eb="269">
      <t>ダンタイ</t>
    </rPh>
    <rPh sb="269" eb="272">
      <t>ヘイキンチ</t>
    </rPh>
    <rPh sb="274" eb="276">
      <t>シタマワ</t>
    </rPh>
    <rPh sb="286" eb="288">
      <t>シタマワ</t>
    </rPh>
    <rPh sb="290" eb="292">
      <t>スウチ</t>
    </rPh>
    <rPh sb="295" eb="297">
      <t>ジョウキョウ</t>
    </rPh>
    <rPh sb="299" eb="301">
      <t>キュウスイ</t>
    </rPh>
    <rPh sb="301" eb="303">
      <t>シュウエキ</t>
    </rPh>
    <rPh sb="303" eb="305">
      <t>イガイ</t>
    </rPh>
    <rPh sb="306" eb="308">
      <t>シュウニュウ</t>
    </rPh>
    <rPh sb="311" eb="312">
      <t>マカナ</t>
    </rPh>
    <rPh sb="317" eb="319">
      <t>ジョウキョウ</t>
    </rPh>
    <rPh sb="329" eb="331">
      <t>キュウスイ</t>
    </rPh>
    <rPh sb="331" eb="333">
      <t>ゲンカ</t>
    </rPh>
    <rPh sb="339" eb="341">
      <t>ルイジ</t>
    </rPh>
    <rPh sb="341" eb="343">
      <t>ダンタイ</t>
    </rPh>
    <rPh sb="343" eb="346">
      <t>ヘイキンチ</t>
    </rPh>
    <rPh sb="348" eb="350">
      <t>シタマワ</t>
    </rPh>
    <rPh sb="357" eb="359">
      <t>ギョウム</t>
    </rPh>
    <rPh sb="360" eb="362">
      <t>カイゼン</t>
    </rPh>
    <rPh sb="367" eb="370">
      <t>ジンケンヒ</t>
    </rPh>
    <rPh sb="370" eb="371">
      <t>トウ</t>
    </rPh>
    <rPh sb="372" eb="374">
      <t>ケイヒ</t>
    </rPh>
    <rPh sb="374" eb="376">
      <t>サクゲン</t>
    </rPh>
    <rPh sb="379" eb="381">
      <t>エイキョウ</t>
    </rPh>
    <rPh sb="382" eb="383">
      <t>オモ</t>
    </rPh>
    <rPh sb="389" eb="391">
      <t>シセツ</t>
    </rPh>
    <rPh sb="391" eb="394">
      <t>リヨウリツ</t>
    </rPh>
    <rPh sb="400" eb="402">
      <t>ルイジ</t>
    </rPh>
    <rPh sb="402" eb="404">
      <t>ダンタイ</t>
    </rPh>
    <rPh sb="404" eb="407">
      <t>ヘイキンチ</t>
    </rPh>
    <rPh sb="409" eb="411">
      <t>ウワマワ</t>
    </rPh>
    <rPh sb="416" eb="419">
      <t>チイキテキ</t>
    </rPh>
    <rPh sb="420" eb="422">
      <t>キュウスイ</t>
    </rPh>
    <rPh sb="422" eb="424">
      <t>ジンコウ</t>
    </rPh>
    <rPh sb="425" eb="427">
      <t>ビゾウ</t>
    </rPh>
    <rPh sb="430" eb="432">
      <t>エイキョウ</t>
    </rPh>
    <rPh sb="433" eb="434">
      <t>カンガ</t>
    </rPh>
    <rPh sb="441" eb="443">
      <t>ユウシュウ</t>
    </rPh>
    <rPh sb="443" eb="444">
      <t>リツ</t>
    </rPh>
    <rPh sb="450" eb="452">
      <t>ルイジ</t>
    </rPh>
    <rPh sb="452" eb="454">
      <t>ダンタイ</t>
    </rPh>
    <rPh sb="454" eb="457">
      <t>ヘイキンチ</t>
    </rPh>
    <rPh sb="459" eb="461">
      <t>ウワマワ</t>
    </rPh>
    <rPh sb="465" eb="467">
      <t>ジョウキョウ</t>
    </rPh>
    <rPh sb="471" eb="473">
      <t>カンロ</t>
    </rPh>
    <rPh sb="476" eb="478">
      <t>ロウスイ</t>
    </rPh>
    <rPh sb="478" eb="479">
      <t>トウ</t>
    </rPh>
    <rPh sb="480" eb="481">
      <t>スク</t>
    </rPh>
    <rPh sb="483" eb="485">
      <t>ケンゼン</t>
    </rPh>
    <rPh sb="486" eb="487">
      <t>タモ</t>
    </rPh>
    <rPh sb="492" eb="494">
      <t>ジョウキョウ</t>
    </rPh>
    <rPh sb="507" eb="509">
      <t>コンゴ</t>
    </rPh>
    <rPh sb="510" eb="512">
      <t>シセツ</t>
    </rPh>
    <rPh sb="512" eb="514">
      <t>セツビ</t>
    </rPh>
    <rPh sb="514" eb="516">
      <t>コウシン</t>
    </rPh>
    <rPh sb="517" eb="519">
      <t>カンロ</t>
    </rPh>
    <rPh sb="519" eb="521">
      <t>コウシン</t>
    </rPh>
    <rPh sb="521" eb="522">
      <t>オヨ</t>
    </rPh>
    <rPh sb="523" eb="526">
      <t>タイシンカ</t>
    </rPh>
    <rPh sb="527" eb="528">
      <t>スス</t>
    </rPh>
    <rPh sb="532" eb="534">
      <t>ジョウキョウ</t>
    </rPh>
    <rPh sb="539" eb="541">
      <t>キュウスイ</t>
    </rPh>
    <rPh sb="541" eb="543">
      <t>シュウエキ</t>
    </rPh>
    <rPh sb="543" eb="545">
      <t>イガイ</t>
    </rPh>
    <rPh sb="546" eb="548">
      <t>シュウニュウ</t>
    </rPh>
    <rPh sb="549" eb="551">
      <t>ミコ</t>
    </rPh>
    <rPh sb="554" eb="556">
      <t>ジョウキョウ</t>
    </rPh>
    <rPh sb="562" eb="564">
      <t>ギョウム</t>
    </rPh>
    <rPh sb="564" eb="566">
      <t>カイゼン</t>
    </rPh>
    <rPh sb="567" eb="569">
      <t>ケントウ</t>
    </rPh>
    <rPh sb="570" eb="573">
      <t>コウイキカ</t>
    </rPh>
    <rPh sb="573" eb="574">
      <t>トウ</t>
    </rPh>
    <rPh sb="575" eb="577">
      <t>ケントウ</t>
    </rPh>
    <rPh sb="578" eb="580">
      <t>キギョウ</t>
    </rPh>
    <rPh sb="580" eb="581">
      <t>サイ</t>
    </rPh>
    <rPh sb="582" eb="583">
      <t>カ</t>
    </rPh>
    <rPh sb="583" eb="584">
      <t>イ</t>
    </rPh>
    <rPh sb="586" eb="588">
      <t>ジキ</t>
    </rPh>
    <rPh sb="589" eb="591">
      <t>テキセツ</t>
    </rPh>
    <rPh sb="592" eb="594">
      <t>リョウキン</t>
    </rPh>
    <rPh sb="594" eb="596">
      <t>シュウニュウ</t>
    </rPh>
    <rPh sb="597" eb="599">
      <t>カクホ</t>
    </rPh>
    <rPh sb="600" eb="602">
      <t>ヒツヨウ</t>
    </rPh>
    <rPh sb="608" eb="610">
      <t>リョウキン</t>
    </rPh>
    <rPh sb="611" eb="613">
      <t>ミナオ</t>
    </rPh>
    <rPh sb="615" eb="617">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</si>
</sst>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2.06</c:v>
                </c:pt>
                <c:pt idx="1">
                  <c:v>1.81</c:v>
                </c:pt>
                <c:pt idx="2">
                  <c:v>0.4</c:v>
                </c:pt>
                <c:pt idx="3">
                  <c:v>0.81</c:v>
                </c:pt>
                <c:pt idx="4">
                  <c:v>0.21</c:v>
                </c:pt>
              </c:numCache>
            </c:numRef>
          </c:val>
        </c:ser>
        <c:dLbls>
          <c:showLegendKey val="0"/>
          <c:showVal val="0"/>
          <c:showCatName val="0"/>
          <c:showSerName val="0"/>
          <c:showPercent val="0"/>
          <c:showBubbleSize val="0"/>
        </c:dLbls>
        <c:gapWidth val="150"/>
        <c:axId val="86000384"/>
        <c:axId val="8600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86000384"/>
        <c:axId val="86002304"/>
      </c:lineChart>
      <c:dateAx>
        <c:axId val="86000384"/>
        <c:scaling>
          <c:orientation val="minMax"/>
        </c:scaling>
        <c:delete val="1"/>
        <c:axPos val="b"/>
        <c:numFmt formatCode="ge" sourceLinked="1"/>
        <c:majorTickMark val="none"/>
        <c:minorTickMark val="none"/>
        <c:tickLblPos val="none"/>
        <c:crossAx val="86002304"/>
        <c:crosses val="autoZero"/>
        <c:auto val="1"/>
        <c:lblOffset val="100"/>
        <c:baseTimeUnit val="years"/>
      </c:dateAx>
      <c:valAx>
        <c:axId val="860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0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67.680000000000007</c:v>
                </c:pt>
                <c:pt idx="1">
                  <c:v>66.52</c:v>
                </c:pt>
                <c:pt idx="2">
                  <c:v>66.63</c:v>
                </c:pt>
                <c:pt idx="3">
                  <c:v>66.42</c:v>
                </c:pt>
                <c:pt idx="4">
                  <c:v>67.709999999999994</c:v>
                </c:pt>
              </c:numCache>
            </c:numRef>
          </c:val>
        </c:ser>
        <c:dLbls>
          <c:showLegendKey val="0"/>
          <c:showVal val="0"/>
          <c:showCatName val="0"/>
          <c:showSerName val="0"/>
          <c:showPercent val="0"/>
          <c:showBubbleSize val="0"/>
        </c:dLbls>
        <c:gapWidth val="150"/>
        <c:axId val="94487680"/>
        <c:axId val="9448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94487680"/>
        <c:axId val="94489600"/>
      </c:lineChart>
      <c:dateAx>
        <c:axId val="94487680"/>
        <c:scaling>
          <c:orientation val="minMax"/>
        </c:scaling>
        <c:delete val="1"/>
        <c:axPos val="b"/>
        <c:numFmt formatCode="ge" sourceLinked="1"/>
        <c:majorTickMark val="none"/>
        <c:minorTickMark val="none"/>
        <c:tickLblPos val="none"/>
        <c:crossAx val="94489600"/>
        <c:crosses val="autoZero"/>
        <c:auto val="1"/>
        <c:lblOffset val="100"/>
        <c:baseTimeUnit val="years"/>
      </c:dateAx>
      <c:valAx>
        <c:axId val="944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8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92.1</c:v>
                </c:pt>
                <c:pt idx="1">
                  <c:v>93.57</c:v>
                </c:pt>
                <c:pt idx="2">
                  <c:v>92.45</c:v>
                </c:pt>
                <c:pt idx="3">
                  <c:v>93.53</c:v>
                </c:pt>
                <c:pt idx="4">
                  <c:v>89.76</c:v>
                </c:pt>
              </c:numCache>
            </c:numRef>
          </c:val>
        </c:ser>
        <c:dLbls>
          <c:showLegendKey val="0"/>
          <c:showVal val="0"/>
          <c:showCatName val="0"/>
          <c:showSerName val="0"/>
          <c:showPercent val="0"/>
          <c:showBubbleSize val="0"/>
        </c:dLbls>
        <c:gapWidth val="150"/>
        <c:axId val="94782208"/>
        <c:axId val="9478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94782208"/>
        <c:axId val="94784128"/>
      </c:lineChart>
      <c:dateAx>
        <c:axId val="94782208"/>
        <c:scaling>
          <c:orientation val="minMax"/>
        </c:scaling>
        <c:delete val="1"/>
        <c:axPos val="b"/>
        <c:numFmt formatCode="ge" sourceLinked="1"/>
        <c:majorTickMark val="none"/>
        <c:minorTickMark val="none"/>
        <c:tickLblPos val="none"/>
        <c:crossAx val="94784128"/>
        <c:crosses val="autoZero"/>
        <c:auto val="1"/>
        <c:lblOffset val="100"/>
        <c:baseTimeUnit val="years"/>
      </c:dateAx>
      <c:valAx>
        <c:axId val="947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8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103.49</c:v>
                </c:pt>
                <c:pt idx="1">
                  <c:v>123.87</c:v>
                </c:pt>
                <c:pt idx="2">
                  <c:v>121.12</c:v>
                </c:pt>
                <c:pt idx="3">
                  <c:v>108.98</c:v>
                </c:pt>
                <c:pt idx="4">
                  <c:v>116.13</c:v>
                </c:pt>
              </c:numCache>
            </c:numRef>
          </c:val>
        </c:ser>
        <c:dLbls>
          <c:showLegendKey val="0"/>
          <c:showVal val="0"/>
          <c:showCatName val="0"/>
          <c:showSerName val="0"/>
          <c:showPercent val="0"/>
          <c:showBubbleSize val="0"/>
        </c:dLbls>
        <c:gapWidth val="150"/>
        <c:axId val="86311296"/>
        <c:axId val="8631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86311296"/>
        <c:axId val="86313216"/>
      </c:lineChart>
      <c:dateAx>
        <c:axId val="86311296"/>
        <c:scaling>
          <c:orientation val="minMax"/>
        </c:scaling>
        <c:delete val="1"/>
        <c:axPos val="b"/>
        <c:numFmt formatCode="ge" sourceLinked="1"/>
        <c:majorTickMark val="none"/>
        <c:minorTickMark val="none"/>
        <c:tickLblPos val="none"/>
        <c:crossAx val="86313216"/>
        <c:crosses val="autoZero"/>
        <c:auto val="1"/>
        <c:lblOffset val="100"/>
        <c:baseTimeUnit val="years"/>
      </c:dateAx>
      <c:valAx>
        <c:axId val="86313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31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38.46</c:v>
                </c:pt>
                <c:pt idx="1">
                  <c:v>39.909999999999997</c:v>
                </c:pt>
                <c:pt idx="2">
                  <c:v>41.08</c:v>
                </c:pt>
                <c:pt idx="3">
                  <c:v>43.03</c:v>
                </c:pt>
                <c:pt idx="4">
                  <c:v>44.33</c:v>
                </c:pt>
              </c:numCache>
            </c:numRef>
          </c:val>
        </c:ser>
        <c:dLbls>
          <c:showLegendKey val="0"/>
          <c:showVal val="0"/>
          <c:showCatName val="0"/>
          <c:showSerName val="0"/>
          <c:showPercent val="0"/>
          <c:showBubbleSize val="0"/>
        </c:dLbls>
        <c:gapWidth val="150"/>
        <c:axId val="86343680"/>
        <c:axId val="8634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86343680"/>
        <c:axId val="86345600"/>
      </c:lineChart>
      <c:dateAx>
        <c:axId val="86343680"/>
        <c:scaling>
          <c:orientation val="minMax"/>
        </c:scaling>
        <c:delete val="1"/>
        <c:axPos val="b"/>
        <c:numFmt formatCode="ge" sourceLinked="1"/>
        <c:majorTickMark val="none"/>
        <c:minorTickMark val="none"/>
        <c:tickLblPos val="none"/>
        <c:crossAx val="86345600"/>
        <c:crosses val="autoZero"/>
        <c:auto val="1"/>
        <c:lblOffset val="100"/>
        <c:baseTimeUnit val="years"/>
      </c:dateAx>
      <c:valAx>
        <c:axId val="8634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4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3.99</c:v>
                </c:pt>
                <c:pt idx="1">
                  <c:v>3.82</c:v>
                </c:pt>
                <c:pt idx="2">
                  <c:v>5.03</c:v>
                </c:pt>
                <c:pt idx="3">
                  <c:v>4.38</c:v>
                </c:pt>
                <c:pt idx="4">
                  <c:v>4.2699999999999996</c:v>
                </c:pt>
              </c:numCache>
            </c:numRef>
          </c:val>
        </c:ser>
        <c:dLbls>
          <c:showLegendKey val="0"/>
          <c:showVal val="0"/>
          <c:showCatName val="0"/>
          <c:showSerName val="0"/>
          <c:showPercent val="0"/>
          <c:showBubbleSize val="0"/>
        </c:dLbls>
        <c:gapWidth val="150"/>
        <c:axId val="88354176"/>
        <c:axId val="8836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88354176"/>
        <c:axId val="88364544"/>
      </c:lineChart>
      <c:dateAx>
        <c:axId val="88354176"/>
        <c:scaling>
          <c:orientation val="minMax"/>
        </c:scaling>
        <c:delete val="1"/>
        <c:axPos val="b"/>
        <c:numFmt formatCode="ge" sourceLinked="1"/>
        <c:majorTickMark val="none"/>
        <c:minorTickMark val="none"/>
        <c:tickLblPos val="none"/>
        <c:crossAx val="88364544"/>
        <c:crosses val="autoZero"/>
        <c:auto val="1"/>
        <c:lblOffset val="100"/>
        <c:baseTimeUnit val="years"/>
      </c:dateAx>
      <c:valAx>
        <c:axId val="8836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5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403328"/>
        <c:axId val="9425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88403328"/>
        <c:axId val="94250496"/>
      </c:lineChart>
      <c:dateAx>
        <c:axId val="88403328"/>
        <c:scaling>
          <c:orientation val="minMax"/>
        </c:scaling>
        <c:delete val="1"/>
        <c:axPos val="b"/>
        <c:numFmt formatCode="ge" sourceLinked="1"/>
        <c:majorTickMark val="none"/>
        <c:minorTickMark val="none"/>
        <c:tickLblPos val="none"/>
        <c:crossAx val="94250496"/>
        <c:crosses val="autoZero"/>
        <c:auto val="1"/>
        <c:lblOffset val="100"/>
        <c:baseTimeUnit val="years"/>
      </c:dateAx>
      <c:valAx>
        <c:axId val="94250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4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1274.82</c:v>
                </c:pt>
                <c:pt idx="1">
                  <c:v>3449.29</c:v>
                </c:pt>
                <c:pt idx="2">
                  <c:v>9087.31</c:v>
                </c:pt>
                <c:pt idx="3">
                  <c:v>8724.6200000000008</c:v>
                </c:pt>
                <c:pt idx="4">
                  <c:v>791.75</c:v>
                </c:pt>
              </c:numCache>
            </c:numRef>
          </c:val>
        </c:ser>
        <c:dLbls>
          <c:showLegendKey val="0"/>
          <c:showVal val="0"/>
          <c:showCatName val="0"/>
          <c:showSerName val="0"/>
          <c:showPercent val="0"/>
          <c:showBubbleSize val="0"/>
        </c:dLbls>
        <c:gapWidth val="150"/>
        <c:axId val="94276608"/>
        <c:axId val="9428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94276608"/>
        <c:axId val="94286976"/>
      </c:lineChart>
      <c:dateAx>
        <c:axId val="94276608"/>
        <c:scaling>
          <c:orientation val="minMax"/>
        </c:scaling>
        <c:delete val="1"/>
        <c:axPos val="b"/>
        <c:numFmt formatCode="ge" sourceLinked="1"/>
        <c:majorTickMark val="none"/>
        <c:minorTickMark val="none"/>
        <c:tickLblPos val="none"/>
        <c:crossAx val="94286976"/>
        <c:crosses val="autoZero"/>
        <c:auto val="1"/>
        <c:lblOffset val="100"/>
        <c:baseTimeUnit val="years"/>
      </c:dateAx>
      <c:valAx>
        <c:axId val="94286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2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376.45</c:v>
                </c:pt>
                <c:pt idx="1">
                  <c:v>362.29</c:v>
                </c:pt>
                <c:pt idx="2">
                  <c:v>344.21</c:v>
                </c:pt>
                <c:pt idx="3">
                  <c:v>322.16000000000003</c:v>
                </c:pt>
                <c:pt idx="4">
                  <c:v>308.39999999999998</c:v>
                </c:pt>
              </c:numCache>
            </c:numRef>
          </c:val>
        </c:ser>
        <c:dLbls>
          <c:showLegendKey val="0"/>
          <c:showVal val="0"/>
          <c:showCatName val="0"/>
          <c:showSerName val="0"/>
          <c:showPercent val="0"/>
          <c:showBubbleSize val="0"/>
        </c:dLbls>
        <c:gapWidth val="150"/>
        <c:axId val="94313088"/>
        <c:axId val="9432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94313088"/>
        <c:axId val="94323456"/>
      </c:lineChart>
      <c:dateAx>
        <c:axId val="94313088"/>
        <c:scaling>
          <c:orientation val="minMax"/>
        </c:scaling>
        <c:delete val="1"/>
        <c:axPos val="b"/>
        <c:numFmt formatCode="ge" sourceLinked="1"/>
        <c:majorTickMark val="none"/>
        <c:minorTickMark val="none"/>
        <c:tickLblPos val="none"/>
        <c:crossAx val="94323456"/>
        <c:crosses val="autoZero"/>
        <c:auto val="1"/>
        <c:lblOffset val="100"/>
        <c:baseTimeUnit val="years"/>
      </c:dateAx>
      <c:valAx>
        <c:axId val="94323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3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89.23</c:v>
                </c:pt>
                <c:pt idx="1">
                  <c:v>95</c:v>
                </c:pt>
                <c:pt idx="2">
                  <c:v>92.67</c:v>
                </c:pt>
                <c:pt idx="3">
                  <c:v>89.47</c:v>
                </c:pt>
                <c:pt idx="4">
                  <c:v>96.27</c:v>
                </c:pt>
              </c:numCache>
            </c:numRef>
          </c:val>
        </c:ser>
        <c:dLbls>
          <c:showLegendKey val="0"/>
          <c:showVal val="0"/>
          <c:showCatName val="0"/>
          <c:showSerName val="0"/>
          <c:showPercent val="0"/>
          <c:showBubbleSize val="0"/>
        </c:dLbls>
        <c:gapWidth val="150"/>
        <c:axId val="94357760"/>
        <c:axId val="9435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94357760"/>
        <c:axId val="94359936"/>
      </c:lineChart>
      <c:dateAx>
        <c:axId val="94357760"/>
        <c:scaling>
          <c:orientation val="minMax"/>
        </c:scaling>
        <c:delete val="1"/>
        <c:axPos val="b"/>
        <c:numFmt formatCode="ge" sourceLinked="1"/>
        <c:majorTickMark val="none"/>
        <c:minorTickMark val="none"/>
        <c:tickLblPos val="none"/>
        <c:crossAx val="94359936"/>
        <c:crosses val="autoZero"/>
        <c:auto val="1"/>
        <c:lblOffset val="100"/>
        <c:baseTimeUnit val="years"/>
      </c:dateAx>
      <c:valAx>
        <c:axId val="9435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5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155.80000000000001</c:v>
                </c:pt>
                <c:pt idx="1">
                  <c:v>144.9</c:v>
                </c:pt>
                <c:pt idx="2">
                  <c:v>150.29</c:v>
                </c:pt>
                <c:pt idx="3">
                  <c:v>155.80000000000001</c:v>
                </c:pt>
                <c:pt idx="4">
                  <c:v>145.30000000000001</c:v>
                </c:pt>
              </c:numCache>
            </c:numRef>
          </c:val>
        </c:ser>
        <c:dLbls>
          <c:showLegendKey val="0"/>
          <c:showVal val="0"/>
          <c:showCatName val="0"/>
          <c:showSerName val="0"/>
          <c:showPercent val="0"/>
          <c:showBubbleSize val="0"/>
        </c:dLbls>
        <c:gapWidth val="150"/>
        <c:axId val="94459392"/>
        <c:axId val="9446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94459392"/>
        <c:axId val="94461312"/>
      </c:lineChart>
      <c:dateAx>
        <c:axId val="94459392"/>
        <c:scaling>
          <c:orientation val="minMax"/>
        </c:scaling>
        <c:delete val="1"/>
        <c:axPos val="b"/>
        <c:numFmt formatCode="ge" sourceLinked="1"/>
        <c:majorTickMark val="none"/>
        <c:minorTickMark val="none"/>
        <c:tickLblPos val="none"/>
        <c:crossAx val="94461312"/>
        <c:crosses val="autoZero"/>
        <c:auto val="1"/>
        <c:lblOffset val="100"/>
        <c:baseTimeUnit val="years"/>
      </c:dateAx>
      <c:valAx>
        <c:axId val="9446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5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18"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志木市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73443</v>
      </c>
      <c r="AJ8" s="56"/>
      <c r="AK8" s="56"/>
      <c r="AL8" s="56"/>
      <c r="AM8" s="56"/>
      <c r="AN8" s="56"/>
      <c r="AO8" s="56"/>
      <c r="AP8" s="57"/>
      <c r="AQ8" s="47">
        <f>データ!R6</f>
        <v>9.0500000000000007</v>
      </c>
      <c r="AR8" s="47"/>
      <c r="AS8" s="47"/>
      <c r="AT8" s="47"/>
      <c r="AU8" s="47"/>
      <c r="AV8" s="47"/>
      <c r="AW8" s="47"/>
      <c r="AX8" s="47"/>
      <c r="AY8" s="47">
        <f>データ!S6</f>
        <v>8115.25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69.2</v>
      </c>
      <c r="K10" s="47"/>
      <c r="L10" s="47"/>
      <c r="M10" s="47"/>
      <c r="N10" s="47"/>
      <c r="O10" s="47"/>
      <c r="P10" s="47"/>
      <c r="Q10" s="47"/>
      <c r="R10" s="47">
        <f>データ!O6</f>
        <v>100</v>
      </c>
      <c r="S10" s="47"/>
      <c r="T10" s="47"/>
      <c r="U10" s="47"/>
      <c r="V10" s="47"/>
      <c r="W10" s="47"/>
      <c r="X10" s="47"/>
      <c r="Y10" s="47"/>
      <c r="Z10" s="78">
        <f>データ!P6</f>
        <v>2246</v>
      </c>
      <c r="AA10" s="78"/>
      <c r="AB10" s="78"/>
      <c r="AC10" s="78"/>
      <c r="AD10" s="78"/>
      <c r="AE10" s="78"/>
      <c r="AF10" s="78"/>
      <c r="AG10" s="78"/>
      <c r="AH10" s="2"/>
      <c r="AI10" s="78">
        <f>データ!T6</f>
        <v>73974</v>
      </c>
      <c r="AJ10" s="78"/>
      <c r="AK10" s="78"/>
      <c r="AL10" s="78"/>
      <c r="AM10" s="78"/>
      <c r="AN10" s="78"/>
      <c r="AO10" s="78"/>
      <c r="AP10" s="78"/>
      <c r="AQ10" s="47">
        <f>データ!U6</f>
        <v>9.0500000000000007</v>
      </c>
      <c r="AR10" s="47"/>
      <c r="AS10" s="47"/>
      <c r="AT10" s="47"/>
      <c r="AU10" s="47"/>
      <c r="AV10" s="47"/>
      <c r="AW10" s="47"/>
      <c r="AX10" s="47"/>
      <c r="AY10" s="47">
        <f>データ!V6</f>
        <v>8173.92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112283</v>
      </c>
      <c r="D6" s="31">
        <f t="shared" si="3"/>
        <v>46</v>
      </c>
      <c r="E6" s="31">
        <f t="shared" si="3"/>
        <v>1</v>
      </c>
      <c r="F6" s="31">
        <f t="shared" si="3"/>
        <v>0</v>
      </c>
      <c r="G6" s="31">
        <f t="shared" si="3"/>
        <v>1</v>
      </c>
      <c r="H6" s="31" t="str">
        <f t="shared" si="3"/>
        <v>埼玉県　志木市</v>
      </c>
      <c r="I6" s="31" t="str">
        <f t="shared" si="3"/>
        <v>法適用</v>
      </c>
      <c r="J6" s="31" t="str">
        <f t="shared" si="3"/>
        <v>水道事業</v>
      </c>
      <c r="K6" s="31" t="str">
        <f t="shared" si="3"/>
        <v>末端給水事業</v>
      </c>
      <c r="L6" s="31" t="str">
        <f t="shared" si="3"/>
        <v>A4</v>
      </c>
      <c r="M6" s="32" t="str">
        <f t="shared" si="3"/>
        <v>-</v>
      </c>
      <c r="N6" s="32">
        <f t="shared" si="3"/>
        <v>69.2</v>
      </c>
      <c r="O6" s="32">
        <f t="shared" si="3"/>
        <v>100</v>
      </c>
      <c r="P6" s="32">
        <f t="shared" si="3"/>
        <v>2246</v>
      </c>
      <c r="Q6" s="32">
        <f t="shared" si="3"/>
        <v>73443</v>
      </c>
      <c r="R6" s="32">
        <f t="shared" si="3"/>
        <v>9.0500000000000007</v>
      </c>
      <c r="S6" s="32">
        <f t="shared" si="3"/>
        <v>8115.25</v>
      </c>
      <c r="T6" s="32">
        <f t="shared" si="3"/>
        <v>73974</v>
      </c>
      <c r="U6" s="32">
        <f t="shared" si="3"/>
        <v>9.0500000000000007</v>
      </c>
      <c r="V6" s="32">
        <f t="shared" si="3"/>
        <v>8173.92</v>
      </c>
      <c r="W6" s="33">
        <f>IF(W7="",NA(),W7)</f>
        <v>103.49</v>
      </c>
      <c r="X6" s="33">
        <f t="shared" ref="X6:AF6" si="4">IF(X7="",NA(),X7)</f>
        <v>123.87</v>
      </c>
      <c r="Y6" s="33">
        <f t="shared" si="4"/>
        <v>121.12</v>
      </c>
      <c r="Z6" s="33">
        <f t="shared" si="4"/>
        <v>108.98</v>
      </c>
      <c r="AA6" s="33">
        <f t="shared" si="4"/>
        <v>116.13</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1274.82</v>
      </c>
      <c r="AT6" s="33">
        <f t="shared" ref="AT6:BB6" si="6">IF(AT7="",NA(),AT7)</f>
        <v>3449.29</v>
      </c>
      <c r="AU6" s="33">
        <f t="shared" si="6"/>
        <v>9087.31</v>
      </c>
      <c r="AV6" s="33">
        <f t="shared" si="6"/>
        <v>8724.6200000000008</v>
      </c>
      <c r="AW6" s="33">
        <f t="shared" si="6"/>
        <v>791.75</v>
      </c>
      <c r="AX6" s="33">
        <f t="shared" si="6"/>
        <v>699.11</v>
      </c>
      <c r="AY6" s="33">
        <f t="shared" si="6"/>
        <v>695.41</v>
      </c>
      <c r="AZ6" s="33">
        <f t="shared" si="6"/>
        <v>701</v>
      </c>
      <c r="BA6" s="33">
        <f t="shared" si="6"/>
        <v>739.59</v>
      </c>
      <c r="BB6" s="33">
        <f t="shared" si="6"/>
        <v>335.95</v>
      </c>
      <c r="BC6" s="32" t="str">
        <f>IF(BC7="","",IF(BC7="-","【-】","【"&amp;SUBSTITUTE(TEXT(BC7,"#,##0.00"),"-","△")&amp;"】"))</f>
        <v>【264.16】</v>
      </c>
      <c r="BD6" s="33">
        <f>IF(BD7="",NA(),BD7)</f>
        <v>376.45</v>
      </c>
      <c r="BE6" s="33">
        <f t="shared" ref="BE6:BM6" si="7">IF(BE7="",NA(),BE7)</f>
        <v>362.29</v>
      </c>
      <c r="BF6" s="33">
        <f t="shared" si="7"/>
        <v>344.21</v>
      </c>
      <c r="BG6" s="33">
        <f t="shared" si="7"/>
        <v>322.16000000000003</v>
      </c>
      <c r="BH6" s="33">
        <f t="shared" si="7"/>
        <v>308.39999999999998</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89.23</v>
      </c>
      <c r="BP6" s="33">
        <f t="shared" ref="BP6:BX6" si="8">IF(BP7="",NA(),BP7)</f>
        <v>95</v>
      </c>
      <c r="BQ6" s="33">
        <f t="shared" si="8"/>
        <v>92.67</v>
      </c>
      <c r="BR6" s="33">
        <f t="shared" si="8"/>
        <v>89.47</v>
      </c>
      <c r="BS6" s="33">
        <f t="shared" si="8"/>
        <v>96.27</v>
      </c>
      <c r="BT6" s="33">
        <f t="shared" si="8"/>
        <v>101.27</v>
      </c>
      <c r="BU6" s="33">
        <f t="shared" si="8"/>
        <v>99.61</v>
      </c>
      <c r="BV6" s="33">
        <f t="shared" si="8"/>
        <v>100.27</v>
      </c>
      <c r="BW6" s="33">
        <f t="shared" si="8"/>
        <v>99.46</v>
      </c>
      <c r="BX6" s="33">
        <f t="shared" si="8"/>
        <v>105.21</v>
      </c>
      <c r="BY6" s="32" t="str">
        <f>IF(BY7="","",IF(BY7="-","【-】","【"&amp;SUBSTITUTE(TEXT(BY7,"#,##0.00"),"-","△")&amp;"】"))</f>
        <v>【104.60】</v>
      </c>
      <c r="BZ6" s="33">
        <f>IF(BZ7="",NA(),BZ7)</f>
        <v>155.80000000000001</v>
      </c>
      <c r="CA6" s="33">
        <f t="shared" ref="CA6:CI6" si="9">IF(CA7="",NA(),CA7)</f>
        <v>144.9</v>
      </c>
      <c r="CB6" s="33">
        <f t="shared" si="9"/>
        <v>150.29</v>
      </c>
      <c r="CC6" s="33">
        <f t="shared" si="9"/>
        <v>155.80000000000001</v>
      </c>
      <c r="CD6" s="33">
        <f t="shared" si="9"/>
        <v>145.30000000000001</v>
      </c>
      <c r="CE6" s="33">
        <f t="shared" si="9"/>
        <v>167.74</v>
      </c>
      <c r="CF6" s="33">
        <f t="shared" si="9"/>
        <v>169.59</v>
      </c>
      <c r="CG6" s="33">
        <f t="shared" si="9"/>
        <v>169.62</v>
      </c>
      <c r="CH6" s="33">
        <f t="shared" si="9"/>
        <v>171.78</v>
      </c>
      <c r="CI6" s="33">
        <f t="shared" si="9"/>
        <v>162.59</v>
      </c>
      <c r="CJ6" s="32" t="str">
        <f>IF(CJ7="","",IF(CJ7="-","【-】","【"&amp;SUBSTITUTE(TEXT(CJ7,"#,##0.00"),"-","△")&amp;"】"))</f>
        <v>【164.21】</v>
      </c>
      <c r="CK6" s="33">
        <f>IF(CK7="",NA(),CK7)</f>
        <v>67.680000000000007</v>
      </c>
      <c r="CL6" s="33">
        <f t="shared" ref="CL6:CT6" si="10">IF(CL7="",NA(),CL7)</f>
        <v>66.52</v>
      </c>
      <c r="CM6" s="33">
        <f t="shared" si="10"/>
        <v>66.63</v>
      </c>
      <c r="CN6" s="33">
        <f t="shared" si="10"/>
        <v>66.42</v>
      </c>
      <c r="CO6" s="33">
        <f t="shared" si="10"/>
        <v>67.709999999999994</v>
      </c>
      <c r="CP6" s="33">
        <f t="shared" si="10"/>
        <v>60.83</v>
      </c>
      <c r="CQ6" s="33">
        <f t="shared" si="10"/>
        <v>60.04</v>
      </c>
      <c r="CR6" s="33">
        <f t="shared" si="10"/>
        <v>59.88</v>
      </c>
      <c r="CS6" s="33">
        <f t="shared" si="10"/>
        <v>59.68</v>
      </c>
      <c r="CT6" s="33">
        <f t="shared" si="10"/>
        <v>59.17</v>
      </c>
      <c r="CU6" s="32" t="str">
        <f>IF(CU7="","",IF(CU7="-","【-】","【"&amp;SUBSTITUTE(TEXT(CU7,"#,##0.00"),"-","△")&amp;"】"))</f>
        <v>【59.80】</v>
      </c>
      <c r="CV6" s="33">
        <f>IF(CV7="",NA(),CV7)</f>
        <v>92.1</v>
      </c>
      <c r="CW6" s="33">
        <f t="shared" ref="CW6:DE6" si="11">IF(CW7="",NA(),CW7)</f>
        <v>93.57</v>
      </c>
      <c r="CX6" s="33">
        <f t="shared" si="11"/>
        <v>92.45</v>
      </c>
      <c r="CY6" s="33">
        <f t="shared" si="11"/>
        <v>93.53</v>
      </c>
      <c r="CZ6" s="33">
        <f t="shared" si="11"/>
        <v>89.76</v>
      </c>
      <c r="DA6" s="33">
        <f t="shared" si="11"/>
        <v>87.92</v>
      </c>
      <c r="DB6" s="33">
        <f t="shared" si="11"/>
        <v>87.33</v>
      </c>
      <c r="DC6" s="33">
        <f t="shared" si="11"/>
        <v>87.65</v>
      </c>
      <c r="DD6" s="33">
        <f t="shared" si="11"/>
        <v>87.63</v>
      </c>
      <c r="DE6" s="33">
        <f t="shared" si="11"/>
        <v>87.6</v>
      </c>
      <c r="DF6" s="32" t="str">
        <f>IF(DF7="","",IF(DF7="-","【-】","【"&amp;SUBSTITUTE(TEXT(DF7,"#,##0.00"),"-","△")&amp;"】"))</f>
        <v>【89.78】</v>
      </c>
      <c r="DG6" s="33">
        <f>IF(DG7="",NA(),DG7)</f>
        <v>38.46</v>
      </c>
      <c r="DH6" s="33">
        <f t="shared" ref="DH6:DP6" si="12">IF(DH7="",NA(),DH7)</f>
        <v>39.909999999999997</v>
      </c>
      <c r="DI6" s="33">
        <f t="shared" si="12"/>
        <v>41.08</v>
      </c>
      <c r="DJ6" s="33">
        <f t="shared" si="12"/>
        <v>43.03</v>
      </c>
      <c r="DK6" s="33">
        <f t="shared" si="12"/>
        <v>44.33</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3.99</v>
      </c>
      <c r="DS6" s="33">
        <f t="shared" ref="DS6:EA6" si="13">IF(DS7="",NA(),DS7)</f>
        <v>3.82</v>
      </c>
      <c r="DT6" s="33">
        <f t="shared" si="13"/>
        <v>5.03</v>
      </c>
      <c r="DU6" s="33">
        <f t="shared" si="13"/>
        <v>4.38</v>
      </c>
      <c r="DV6" s="33">
        <f t="shared" si="13"/>
        <v>4.2699999999999996</v>
      </c>
      <c r="DW6" s="33">
        <f t="shared" si="13"/>
        <v>6.92</v>
      </c>
      <c r="DX6" s="33">
        <f t="shared" si="13"/>
        <v>7.67</v>
      </c>
      <c r="DY6" s="33">
        <f t="shared" si="13"/>
        <v>8.4</v>
      </c>
      <c r="DZ6" s="33">
        <f t="shared" si="13"/>
        <v>9.7100000000000009</v>
      </c>
      <c r="EA6" s="33">
        <f t="shared" si="13"/>
        <v>10.71</v>
      </c>
      <c r="EB6" s="32" t="str">
        <f>IF(EB7="","",IF(EB7="-","【-】","【"&amp;SUBSTITUTE(TEXT(EB7,"#,##0.00"),"-","△")&amp;"】"))</f>
        <v>【12.42】</v>
      </c>
      <c r="EC6" s="33">
        <f>IF(EC7="",NA(),EC7)</f>
        <v>2.06</v>
      </c>
      <c r="ED6" s="33">
        <f t="shared" ref="ED6:EL6" si="14">IF(ED7="",NA(),ED7)</f>
        <v>1.81</v>
      </c>
      <c r="EE6" s="33">
        <f t="shared" si="14"/>
        <v>0.4</v>
      </c>
      <c r="EF6" s="33">
        <f t="shared" si="14"/>
        <v>0.81</v>
      </c>
      <c r="EG6" s="33">
        <f t="shared" si="14"/>
        <v>0.21</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112283</v>
      </c>
      <c r="D7" s="35">
        <v>46</v>
      </c>
      <c r="E7" s="35">
        <v>1</v>
      </c>
      <c r="F7" s="35">
        <v>0</v>
      </c>
      <c r="G7" s="35">
        <v>1</v>
      </c>
      <c r="H7" s="35" t="s">
        <v>93</v>
      </c>
      <c r="I7" s="35" t="s">
        <v>94</v>
      </c>
      <c r="J7" s="35" t="s">
        <v>95</v>
      </c>
      <c r="K7" s="35" t="s">
        <v>96</v>
      </c>
      <c r="L7" s="35" t="s">
        <v>97</v>
      </c>
      <c r="M7" s="36" t="s">
        <v>98</v>
      </c>
      <c r="N7" s="36">
        <v>69.2</v>
      </c>
      <c r="O7" s="36">
        <v>100</v>
      </c>
      <c r="P7" s="36">
        <v>2246</v>
      </c>
      <c r="Q7" s="36">
        <v>73443</v>
      </c>
      <c r="R7" s="36">
        <v>9.0500000000000007</v>
      </c>
      <c r="S7" s="36">
        <v>8115.25</v>
      </c>
      <c r="T7" s="36">
        <v>73974</v>
      </c>
      <c r="U7" s="36">
        <v>9.0500000000000007</v>
      </c>
      <c r="V7" s="36">
        <v>8173.92</v>
      </c>
      <c r="W7" s="36">
        <v>103.49</v>
      </c>
      <c r="X7" s="36">
        <v>123.87</v>
      </c>
      <c r="Y7" s="36">
        <v>121.12</v>
      </c>
      <c r="Z7" s="36">
        <v>108.98</v>
      </c>
      <c r="AA7" s="36">
        <v>116.13</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1274.82</v>
      </c>
      <c r="AT7" s="36">
        <v>3449.29</v>
      </c>
      <c r="AU7" s="36">
        <v>9087.31</v>
      </c>
      <c r="AV7" s="36">
        <v>8724.6200000000008</v>
      </c>
      <c r="AW7" s="36">
        <v>791.75</v>
      </c>
      <c r="AX7" s="36">
        <v>699.11</v>
      </c>
      <c r="AY7" s="36">
        <v>695.41</v>
      </c>
      <c r="AZ7" s="36">
        <v>701</v>
      </c>
      <c r="BA7" s="36">
        <v>739.59</v>
      </c>
      <c r="BB7" s="36">
        <v>335.95</v>
      </c>
      <c r="BC7" s="36">
        <v>264.16000000000003</v>
      </c>
      <c r="BD7" s="36">
        <v>376.45</v>
      </c>
      <c r="BE7" s="36">
        <v>362.29</v>
      </c>
      <c r="BF7" s="36">
        <v>344.21</v>
      </c>
      <c r="BG7" s="36">
        <v>322.16000000000003</v>
      </c>
      <c r="BH7" s="36">
        <v>308.39999999999998</v>
      </c>
      <c r="BI7" s="36">
        <v>339.69</v>
      </c>
      <c r="BJ7" s="36">
        <v>343.45</v>
      </c>
      <c r="BK7" s="36">
        <v>330.99</v>
      </c>
      <c r="BL7" s="36">
        <v>324.08999999999997</v>
      </c>
      <c r="BM7" s="36">
        <v>319.82</v>
      </c>
      <c r="BN7" s="36">
        <v>283.72000000000003</v>
      </c>
      <c r="BO7" s="36">
        <v>89.23</v>
      </c>
      <c r="BP7" s="36">
        <v>95</v>
      </c>
      <c r="BQ7" s="36">
        <v>92.67</v>
      </c>
      <c r="BR7" s="36">
        <v>89.47</v>
      </c>
      <c r="BS7" s="36">
        <v>96.27</v>
      </c>
      <c r="BT7" s="36">
        <v>101.27</v>
      </c>
      <c r="BU7" s="36">
        <v>99.61</v>
      </c>
      <c r="BV7" s="36">
        <v>100.27</v>
      </c>
      <c r="BW7" s="36">
        <v>99.46</v>
      </c>
      <c r="BX7" s="36">
        <v>105.21</v>
      </c>
      <c r="BY7" s="36">
        <v>104.6</v>
      </c>
      <c r="BZ7" s="36">
        <v>155.80000000000001</v>
      </c>
      <c r="CA7" s="36">
        <v>144.9</v>
      </c>
      <c r="CB7" s="36">
        <v>150.29</v>
      </c>
      <c r="CC7" s="36">
        <v>155.80000000000001</v>
      </c>
      <c r="CD7" s="36">
        <v>145.30000000000001</v>
      </c>
      <c r="CE7" s="36">
        <v>167.74</v>
      </c>
      <c r="CF7" s="36">
        <v>169.59</v>
      </c>
      <c r="CG7" s="36">
        <v>169.62</v>
      </c>
      <c r="CH7" s="36">
        <v>171.78</v>
      </c>
      <c r="CI7" s="36">
        <v>162.59</v>
      </c>
      <c r="CJ7" s="36">
        <v>164.21</v>
      </c>
      <c r="CK7" s="36">
        <v>67.680000000000007</v>
      </c>
      <c r="CL7" s="36">
        <v>66.52</v>
      </c>
      <c r="CM7" s="36">
        <v>66.63</v>
      </c>
      <c r="CN7" s="36">
        <v>66.42</v>
      </c>
      <c r="CO7" s="36">
        <v>67.709999999999994</v>
      </c>
      <c r="CP7" s="36">
        <v>60.83</v>
      </c>
      <c r="CQ7" s="36">
        <v>60.04</v>
      </c>
      <c r="CR7" s="36">
        <v>59.88</v>
      </c>
      <c r="CS7" s="36">
        <v>59.68</v>
      </c>
      <c r="CT7" s="36">
        <v>59.17</v>
      </c>
      <c r="CU7" s="36">
        <v>59.8</v>
      </c>
      <c r="CV7" s="36">
        <v>92.1</v>
      </c>
      <c r="CW7" s="36">
        <v>93.57</v>
      </c>
      <c r="CX7" s="36">
        <v>92.45</v>
      </c>
      <c r="CY7" s="36">
        <v>93.53</v>
      </c>
      <c r="CZ7" s="36">
        <v>89.76</v>
      </c>
      <c r="DA7" s="36">
        <v>87.92</v>
      </c>
      <c r="DB7" s="36">
        <v>87.33</v>
      </c>
      <c r="DC7" s="36">
        <v>87.65</v>
      </c>
      <c r="DD7" s="36">
        <v>87.63</v>
      </c>
      <c r="DE7" s="36">
        <v>87.6</v>
      </c>
      <c r="DF7" s="36">
        <v>89.78</v>
      </c>
      <c r="DG7" s="36">
        <v>38.46</v>
      </c>
      <c r="DH7" s="36">
        <v>39.909999999999997</v>
      </c>
      <c r="DI7" s="36">
        <v>41.08</v>
      </c>
      <c r="DJ7" s="36">
        <v>43.03</v>
      </c>
      <c r="DK7" s="36">
        <v>44.33</v>
      </c>
      <c r="DL7" s="36">
        <v>36.700000000000003</v>
      </c>
      <c r="DM7" s="36">
        <v>37.71</v>
      </c>
      <c r="DN7" s="36">
        <v>38.69</v>
      </c>
      <c r="DO7" s="36">
        <v>39.65</v>
      </c>
      <c r="DP7" s="36">
        <v>45.25</v>
      </c>
      <c r="DQ7" s="36">
        <v>46.31</v>
      </c>
      <c r="DR7" s="36">
        <v>3.99</v>
      </c>
      <c r="DS7" s="36">
        <v>3.82</v>
      </c>
      <c r="DT7" s="36">
        <v>5.03</v>
      </c>
      <c r="DU7" s="36">
        <v>4.38</v>
      </c>
      <c r="DV7" s="36">
        <v>4.2699999999999996</v>
      </c>
      <c r="DW7" s="36">
        <v>6.92</v>
      </c>
      <c r="DX7" s="36">
        <v>7.67</v>
      </c>
      <c r="DY7" s="36">
        <v>8.4</v>
      </c>
      <c r="DZ7" s="36">
        <v>9.7100000000000009</v>
      </c>
      <c r="EA7" s="36">
        <v>10.71</v>
      </c>
      <c r="EB7" s="36">
        <v>12.42</v>
      </c>
      <c r="EC7" s="36">
        <v>2.06</v>
      </c>
      <c r="ED7" s="36">
        <v>1.81</v>
      </c>
      <c r="EE7" s="36">
        <v>0.4</v>
      </c>
      <c r="EF7" s="36">
        <v>0.81</v>
      </c>
      <c r="EG7" s="36">
        <v>0.21</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2016-03-29T04:07:25Z</cp:lastPrinted>
  <dcterms:created xsi:type="dcterms:W3CDTF">2016-02-03T07:17:16Z</dcterms:created>
  <dcterms:modified xsi:type="dcterms:W3CDTF">2016-03-29T04:07:31Z</dcterms:modified>
</cp:coreProperties>
</file>