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<sst xmlns="http://schemas.openxmlformats.org/spreadsheetml/2006/main" count="217" uniqueCount="107">
  <si>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</si>
  <si>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</si>
  <si>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</si>
  <si>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</si>
  <si>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</si>
  <si>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</si>
  <si>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</si>
  <si>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</si>
  <si>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</si>
  <si>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</si>
  <si>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</si>
  <si>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</si>
  <si>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</si>
  <si>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</si>
  <si>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</si>
  <si>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</si>
  <si>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</si>
  <si>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</si>
  <si>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</si>
  <si>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</si>
  <si>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</si>
  <si>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</si>
  <si>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</si>
  <si>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</si>
  <si>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</si>
  <si>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</si>
  <si>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</si>
  <si>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</si>
  <si>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</si>
  <si>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</si>
  <si>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</si>
  <si>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</si>
  <si>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</si>
  <si>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</si>
  <si>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</si>
  <si>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</si>
  <si>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</si>
  <si>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</si>
  <si>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</si>
  <si>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</si>
  <si>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</si>
  <si>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</si>
  <si>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</si>
  <si>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</si>
  <si>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</si>
  <si>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</si>
  <si>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</si>
  <si>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</si>
  <si>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</si>
  <si>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</si>
  <si>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</si>
  <si>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</si>
  <si>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</si>
  <si>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</si>
  <si>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</si>
  <si>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</si>
  <si>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</si>
  <si>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</si>
  <si>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</si>
  <si>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</si>
  <si>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</si>
  <si>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</si>
  <si>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</si>
  <si>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</si>
  <si>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</si>
  <si>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</si>
  <si>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</si>
  <si>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</si>
  <si>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</si>
  <si>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</si>
  <si>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</si>
  <si>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</si>
  <si>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</si>
  <si>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</si>
  <si>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</si>
  <si>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</si>
  <si>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</si>
  <si>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</si>
  <si>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</si>
  <si>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</si>
  <si>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</si>
  <si>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</si>
  <si>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</si>
  <si>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</si>
  <si>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</si>
  <si>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</si>
  <si>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</si>
  <si>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</si>
  <si>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</si>
  <si>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</si>
  <si>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</si>
  <si>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</si>
  <si>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</si>
  <si>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入間市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</si>
  <si>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</si>
  <si>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</si>
  <si>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</si>
  <si>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</si>
  <si>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</si>
  <si>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</si>
  <si>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</si>
  <si>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</si>
  <si>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</si>
  <si>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</si>
  <si>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１．経常収支比率
・平成２６年度の比率の増加は、法改正に伴う長期前受金戻入の計上も影響し、１００％を超え黒字を維持しているものの、水需要の減少から給水収益が減収している。引き続き有収率の向上・更なる経費削減に向けた改善等が必要である。
３．流動比率
・当市では平均よりも高い数値を維持している。平成２６年度の比率の減少は、法改正に伴い、流動負債に企業債や引当金を計上したためである。
４．企業債残高対給水収益比率
・現在、企業債の借り入れはないため、過去に借り入れた償還元金の減少により、比率は類似団体・全国平均を下回り、一定の水準を保っている。一方で給水収益の減収、また、今後水道施設等の更新を控えており、起債の活用・給水収益の確保等による収益と投資額の収支バランスを検討していく必要がある。
５．料金回収率
・平成２６年度の回収率の増加は、法改正に伴う長期前受金戻入の影響によるものであり、１００％を超え、類似団体・全国平均を上回っているが、平成２３～２５年度は１００％を下回り、平均も下回っているため、経費削減に向けた改善・水道料金改定に向けた検討も必要である。
６．給水原価
・平成２６年度の給水原価の減少は、法改正に伴う長期前受金戻入の影響によるものである。
・類似団体・全国平均を下回っているものの、水需要の減少から有収水量も減少しているため、更なる経費削減の改善等が必要である。
７．施設利用率
・利用率は類似団体・全国平均を上回り、一定の水準を保っている。
８．有収率
・９５％に目標を設定し、漏水調査等を継続して実施することで、類似団体・全国平均を上回っており、少しずつ増加傾向にある。</t>
    <rPh sb="2" eb="4">
      <t>ケイジョウ</t>
    </rPh>
    <rPh sb="4" eb="6">
      <t>シュウシ</t>
    </rPh>
    <rPh sb="6" eb="8">
      <t>ヒリツ</t>
    </rPh>
    <rPh sb="10" eb="12">
      <t>ヘイセイ</t>
    </rPh>
    <rPh sb="17" eb="18">
      <t>ヒ</t>
    </rPh>
    <rPh sb="38" eb="40">
      <t>ケイジョウ</t>
    </rPh>
    <rPh sb="50" eb="51">
      <t>コ</t>
    </rPh>
    <rPh sb="52" eb="54">
      <t>クロジ</t>
    </rPh>
    <rPh sb="55" eb="57">
      <t>イジ</t>
    </rPh>
    <rPh sb="65" eb="66">
      <t>ミズ</t>
    </rPh>
    <rPh sb="66" eb="68">
      <t>ジュヨウ</t>
    </rPh>
    <rPh sb="69" eb="71">
      <t>ゲンショウ</t>
    </rPh>
    <rPh sb="73" eb="75">
      <t>キュウスイ</t>
    </rPh>
    <rPh sb="75" eb="77">
      <t>シュウエキ</t>
    </rPh>
    <rPh sb="78" eb="80">
      <t>ゲンシュウ</t>
    </rPh>
    <rPh sb="85" eb="86">
      <t>ヒ</t>
    </rPh>
    <rPh sb="87" eb="88">
      <t>ツヅ</t>
    </rPh>
    <rPh sb="89" eb="92">
      <t>ユウシュウリツ</t>
    </rPh>
    <rPh sb="93" eb="95">
      <t>コウジョウ</t>
    </rPh>
    <rPh sb="96" eb="97">
      <t>サラ</t>
    </rPh>
    <rPh sb="99" eb="101">
      <t>ケイヒ</t>
    </rPh>
    <rPh sb="101" eb="103">
      <t>サクゲン</t>
    </rPh>
    <rPh sb="104" eb="105">
      <t>ム</t>
    </rPh>
    <rPh sb="107" eb="109">
      <t>カイゼン</t>
    </rPh>
    <rPh sb="109" eb="110">
      <t>トウ</t>
    </rPh>
    <rPh sb="111" eb="113">
      <t>ヒツヨウ</t>
    </rPh>
    <rPh sb="120" eb="122">
      <t>リュウドウ</t>
    </rPh>
    <rPh sb="122" eb="124">
      <t>ヒリツ</t>
    </rPh>
    <rPh sb="126" eb="128">
      <t>トウシ</t>
    </rPh>
    <rPh sb="130" eb="132">
      <t>ヘイキン</t>
    </rPh>
    <rPh sb="135" eb="136">
      <t>タカ</t>
    </rPh>
    <rPh sb="137" eb="139">
      <t>スウチ</t>
    </rPh>
    <rPh sb="140" eb="142">
      <t>イジ</t>
    </rPh>
    <rPh sb="147" eb="149">
      <t>ヘイセイ</t>
    </rPh>
    <rPh sb="151" eb="153">
      <t>ネンド</t>
    </rPh>
    <rPh sb="154" eb="156">
      <t>ヒリツ</t>
    </rPh>
    <rPh sb="157" eb="159">
      <t>ゲンショウ</t>
    </rPh>
    <rPh sb="161" eb="164">
      <t>ホウカイセイ</t>
    </rPh>
    <rPh sb="165" eb="166">
      <t>トモナ</t>
    </rPh>
    <rPh sb="168" eb="170">
      <t>リュウドウ</t>
    </rPh>
    <rPh sb="170" eb="172">
      <t>フサイ</t>
    </rPh>
    <rPh sb="173" eb="175">
      <t>キギョウ</t>
    </rPh>
    <rPh sb="175" eb="176">
      <t>サイ</t>
    </rPh>
    <rPh sb="177" eb="179">
      <t>ヒキアテ</t>
    </rPh>
    <rPh sb="179" eb="180">
      <t>キン</t>
    </rPh>
    <rPh sb="181" eb="183">
      <t>ケイジョウ</t>
    </rPh>
    <rPh sb="194" eb="196">
      <t>キギョウ</t>
    </rPh>
    <rPh sb="196" eb="197">
      <t>サイ</t>
    </rPh>
    <rPh sb="197" eb="199">
      <t>ザンダカ</t>
    </rPh>
    <rPh sb="199" eb="200">
      <t>タイ</t>
    </rPh>
    <rPh sb="200" eb="202">
      <t>キュウスイ</t>
    </rPh>
    <rPh sb="202" eb="204">
      <t>シュウエキ</t>
    </rPh>
    <rPh sb="204" eb="206">
      <t>ヒリツ</t>
    </rPh>
    <rPh sb="208" eb="210">
      <t>ゲンザイ</t>
    </rPh>
    <rPh sb="211" eb="213">
      <t>キギョウ</t>
    </rPh>
    <rPh sb="213" eb="214">
      <t>サイ</t>
    </rPh>
    <rPh sb="215" eb="216">
      <t>カ</t>
    </rPh>
    <rPh sb="217" eb="218">
      <t>イ</t>
    </rPh>
    <rPh sb="225" eb="227">
      <t>カコ</t>
    </rPh>
    <rPh sb="228" eb="229">
      <t>カ</t>
    </rPh>
    <rPh sb="230" eb="231">
      <t>イ</t>
    </rPh>
    <rPh sb="233" eb="235">
      <t>ショウカン</t>
    </rPh>
    <rPh sb="235" eb="237">
      <t>ガンキン</t>
    </rPh>
    <rPh sb="238" eb="240">
      <t>ゲンショウ</t>
    </rPh>
    <rPh sb="244" eb="246">
      <t>ヒリツ</t>
    </rPh>
    <rPh sb="247" eb="249">
      <t>ルイジ</t>
    </rPh>
    <rPh sb="249" eb="251">
      <t>ダンタイ</t>
    </rPh>
    <rPh sb="252" eb="254">
      <t>ゼンコク</t>
    </rPh>
    <rPh sb="254" eb="256">
      <t>ヘイキン</t>
    </rPh>
    <rPh sb="257" eb="259">
      <t>シタマワ</t>
    </rPh>
    <rPh sb="261" eb="263">
      <t>イッテイ</t>
    </rPh>
    <rPh sb="264" eb="266">
      <t>スイジュン</t>
    </rPh>
    <rPh sb="267" eb="268">
      <t>タモ</t>
    </rPh>
    <rPh sb="273" eb="275">
      <t>イッポウ</t>
    </rPh>
    <rPh sb="287" eb="289">
      <t>コンゴ</t>
    </rPh>
    <rPh sb="289" eb="291">
      <t>スイドウ</t>
    </rPh>
    <rPh sb="291" eb="293">
      <t>シセツ</t>
    </rPh>
    <rPh sb="293" eb="294">
      <t>トウ</t>
    </rPh>
    <rPh sb="295" eb="297">
      <t>コウシン</t>
    </rPh>
    <rPh sb="298" eb="299">
      <t>ヒカ</t>
    </rPh>
    <rPh sb="304" eb="306">
      <t>キサイ</t>
    </rPh>
    <rPh sb="307" eb="309">
      <t>カツヨウ</t>
    </rPh>
    <rPh sb="310" eb="312">
      <t>キュウスイ</t>
    </rPh>
    <rPh sb="312" eb="314">
      <t>シュウエキ</t>
    </rPh>
    <rPh sb="315" eb="317">
      <t>カクホ</t>
    </rPh>
    <rPh sb="317" eb="318">
      <t>トウ</t>
    </rPh>
    <rPh sb="321" eb="323">
      <t>シュウエキ</t>
    </rPh>
    <rPh sb="324" eb="326">
      <t>トウシ</t>
    </rPh>
    <rPh sb="326" eb="327">
      <t>ガク</t>
    </rPh>
    <rPh sb="328" eb="330">
      <t>シュウシ</t>
    </rPh>
    <rPh sb="335" eb="337">
      <t>ケントウ</t>
    </rPh>
    <rPh sb="341" eb="343">
      <t>ヒツヨウ</t>
    </rPh>
    <rPh sb="350" eb="352">
      <t>リョウキン</t>
    </rPh>
    <rPh sb="352" eb="354">
      <t>カイシュウ</t>
    </rPh>
    <rPh sb="354" eb="355">
      <t>リツ</t>
    </rPh>
    <rPh sb="357" eb="359">
      <t>ヘイセイ</t>
    </rPh>
    <rPh sb="368" eb="370">
      <t>ゾウカ</t>
    </rPh>
    <rPh sb="386" eb="388">
      <t>エイキョウ</t>
    </rPh>
    <rPh sb="415" eb="416">
      <t>ウワ</t>
    </rPh>
    <rPh sb="423" eb="425">
      <t>ヘイセイ</t>
    </rPh>
    <rPh sb="430" eb="432">
      <t>ネンド</t>
    </rPh>
    <rPh sb="438" eb="440">
      <t>シタマワ</t>
    </rPh>
    <rPh sb="445" eb="446">
      <t>シタ</t>
    </rPh>
    <rPh sb="465" eb="467">
      <t>スイドウ</t>
    </rPh>
    <rPh sb="467" eb="469">
      <t>リョウキン</t>
    </rPh>
    <rPh sb="469" eb="471">
      <t>カイテイ</t>
    </rPh>
    <rPh sb="472" eb="473">
      <t>ム</t>
    </rPh>
    <rPh sb="475" eb="477">
      <t>ケントウ</t>
    </rPh>
    <rPh sb="478" eb="480">
      <t>ヒツヨウ</t>
    </rPh>
    <rPh sb="487" eb="489">
      <t>キュウスイ</t>
    </rPh>
    <rPh sb="489" eb="491">
      <t>ゲンカ</t>
    </rPh>
    <rPh sb="493" eb="495">
      <t>ヘイセイ</t>
    </rPh>
    <rPh sb="505" eb="507">
      <t>ゲンショウ</t>
    </rPh>
    <rPh sb="564" eb="566">
      <t>ユウシュウ</t>
    </rPh>
    <rPh sb="566" eb="568">
      <t>スイリョウ</t>
    </rPh>
    <rPh sb="569" eb="571">
      <t>ゲンショウ</t>
    </rPh>
    <rPh sb="578" eb="579">
      <t>サラ</t>
    </rPh>
    <rPh sb="581" eb="583">
      <t>ケイヒ</t>
    </rPh>
    <rPh sb="583" eb="585">
      <t>サクゲン</t>
    </rPh>
    <rPh sb="586" eb="588">
      <t>カイゼン</t>
    </rPh>
    <rPh sb="588" eb="589">
      <t>トウ</t>
    </rPh>
    <rPh sb="590" eb="592">
      <t>ヒツヨウ</t>
    </rPh>
    <rPh sb="599" eb="601">
      <t>シセツ</t>
    </rPh>
    <rPh sb="601" eb="604">
      <t>リヨウリツ</t>
    </rPh>
    <rPh sb="639" eb="642">
      <t>ユウシュウリツ</t>
    </rPh>
    <rPh sb="648" eb="650">
      <t>モクヒョウ</t>
    </rPh>
    <rPh sb="651" eb="653">
      <t>セッテイ</t>
    </rPh>
    <rPh sb="690" eb="691">
      <t>スコ</t>
    </rPh>
    <rPh sb="694" eb="696">
      <t>ゾウカ</t>
    </rPh>
    <rPh sb="696" eb="698">
      <t>ケイコウ</t>
    </rPh>
    <phoneticPr fontId="4"/>
  </si>
  <si>
    <t>　当市においては、昭和４０年代以前に布設された管路が下水道の普及に伴い、下水管の埋設や区画整理事業などに併せて更新され、老朽管が少ないことが、有形固定資産減価償却率や管路経年化率が平均値を下回る要因である。そうした中、昭和４９年１２月に扇町屋配水場が完成し、埼玉県営水道から県水の受水を開始したことにより、急速に伸びた昭和５０年以降に布設された管路が法定耐用年数を迎えることが予想されるため、今後は、水道施設耐震化計画（老朽管布設替計画）に基づき投資を計画的に行う必要がある。</t>
    <rPh sb="1" eb="3">
      <t>トウシ</t>
    </rPh>
    <rPh sb="9" eb="11">
      <t>ショウワ</t>
    </rPh>
    <rPh sb="13" eb="15">
      <t>ネンダイ</t>
    </rPh>
    <rPh sb="15" eb="17">
      <t>イゼン</t>
    </rPh>
    <rPh sb="18" eb="20">
      <t>フセツ</t>
    </rPh>
    <rPh sb="23" eb="25">
      <t>カンロ</t>
    </rPh>
    <rPh sb="26" eb="29">
      <t>ゲスイドウ</t>
    </rPh>
    <rPh sb="30" eb="32">
      <t>フキュウ</t>
    </rPh>
    <rPh sb="33" eb="34">
      <t>トモナ</t>
    </rPh>
    <rPh sb="36" eb="39">
      <t>ゲスイカン</t>
    </rPh>
    <rPh sb="40" eb="42">
      <t>マイセツ</t>
    </rPh>
    <rPh sb="43" eb="45">
      <t>クカク</t>
    </rPh>
    <rPh sb="45" eb="47">
      <t>セイリ</t>
    </rPh>
    <rPh sb="47" eb="49">
      <t>ジギョウ</t>
    </rPh>
    <rPh sb="52" eb="53">
      <t>アワ</t>
    </rPh>
    <rPh sb="55" eb="57">
      <t>コウシン</t>
    </rPh>
    <rPh sb="60" eb="62">
      <t>ロウキュウ</t>
    </rPh>
    <rPh sb="62" eb="63">
      <t>カン</t>
    </rPh>
    <rPh sb="64" eb="65">
      <t>スク</t>
    </rPh>
    <rPh sb="71" eb="73">
      <t>ユウケイ</t>
    </rPh>
    <rPh sb="73" eb="75">
      <t>コテイ</t>
    </rPh>
    <rPh sb="75" eb="77">
      <t>シサン</t>
    </rPh>
    <rPh sb="77" eb="79">
      <t>ゲンカ</t>
    </rPh>
    <rPh sb="79" eb="81">
      <t>ショウキャク</t>
    </rPh>
    <rPh sb="81" eb="82">
      <t>リツ</t>
    </rPh>
    <rPh sb="83" eb="85">
      <t>カンロ</t>
    </rPh>
    <rPh sb="85" eb="87">
      <t>ケイネン</t>
    </rPh>
    <rPh sb="90" eb="92">
      <t>ヘイキン</t>
    </rPh>
    <rPh sb="92" eb="93">
      <t>アタイ</t>
    </rPh>
    <rPh sb="94" eb="96">
      <t>シタマワ</t>
    </rPh>
    <rPh sb="97" eb="99">
      <t>ヨウイン</t>
    </rPh>
    <rPh sb="107" eb="108">
      <t>ナカ</t>
    </rPh>
    <rPh sb="109" eb="111">
      <t>ショウワ</t>
    </rPh>
    <rPh sb="113" eb="114">
      <t>ネン</t>
    </rPh>
    <rPh sb="116" eb="117">
      <t>ガツ</t>
    </rPh>
    <rPh sb="118" eb="121">
      <t>オウギマチヤ</t>
    </rPh>
    <rPh sb="121" eb="123">
      <t>ハイスイ</t>
    </rPh>
    <rPh sb="123" eb="124">
      <t>ジョウ</t>
    </rPh>
    <rPh sb="125" eb="127">
      <t>カンセイ</t>
    </rPh>
    <rPh sb="129" eb="133">
      <t>サイタマケンエイ</t>
    </rPh>
    <rPh sb="133" eb="135">
      <t>スイドウ</t>
    </rPh>
    <rPh sb="137" eb="139">
      <t>ケンスイ</t>
    </rPh>
    <rPh sb="140" eb="142">
      <t>ジュスイ</t>
    </rPh>
    <rPh sb="143" eb="145">
      <t>カイシ</t>
    </rPh>
    <rPh sb="153" eb="155">
      <t>キュウソク</t>
    </rPh>
    <rPh sb="156" eb="157">
      <t>ノ</t>
    </rPh>
    <rPh sb="159" eb="161">
      <t>ショウワ</t>
    </rPh>
    <rPh sb="175" eb="177">
      <t>ホウテイ</t>
    </rPh>
    <rPh sb="177" eb="179">
      <t>タイヨウ</t>
    </rPh>
    <rPh sb="179" eb="180">
      <t>ネン</t>
    </rPh>
    <rPh sb="180" eb="181">
      <t>スウ</t>
    </rPh>
    <rPh sb="188" eb="190">
      <t>ヨソウ</t>
    </rPh>
    <rPh sb="196" eb="198">
      <t>コンゴ</t>
    </rPh>
    <rPh sb="200" eb="204">
      <t>スイドウシセツ</t>
    </rPh>
    <rPh sb="204" eb="207">
      <t>タイシンカ</t>
    </rPh>
    <rPh sb="207" eb="209">
      <t>ケイカク</t>
    </rPh>
    <rPh sb="210" eb="212">
      <t>ロウキュウ</t>
    </rPh>
    <rPh sb="212" eb="213">
      <t>カン</t>
    </rPh>
    <rPh sb="213" eb="216">
      <t>フセツガ</t>
    </rPh>
    <rPh sb="216" eb="218">
      <t>ケイカク</t>
    </rPh>
    <rPh sb="220" eb="221">
      <t>モト</t>
    </rPh>
    <rPh sb="223" eb="225">
      <t>トウシ</t>
    </rPh>
    <rPh sb="226" eb="229">
      <t>ケイカクテキ</t>
    </rPh>
    <rPh sb="230" eb="231">
      <t>オコナ</t>
    </rPh>
    <rPh sb="232" eb="234">
      <t>ヒツヨウ</t>
    </rPh>
    <phoneticPr fontId="4"/>
  </si>
  <si>
    <r>
      <t>　</t>
    </r>
    <r>
      <rPr>
        <sz val="11"/>
        <rFont val="ＭＳ ゴシック"/>
        <family val="3"/>
        <charset val="128"/>
      </rPr>
      <t>経営の健全性・効率性については、地方公営企業会計制度の見直しがあり、経常収支比率、流動比率、料金回収率、給水原価の数値に影響を及ぼしているが、一定の水準は維持している。しかし、水需要の減少から給水収益の伸びが見込めないため、改善に向けた検討が必要である。
　老朽化の状況については、今後想定される法定耐用年数を迎える管路を計画的に更新することが必要である。今後、施設・設備等の合理的な投資と財源の収支バランスが取れた中長期的な基本計画である経営戦略を踏まえた水道ビジョンを策定し、行政サービス水準を低下させることなく、事業の安定的な運営に努める必要がある。</t>
    </r>
    <rPh sb="1" eb="3">
      <t>ケイエイ</t>
    </rPh>
    <rPh sb="4" eb="7">
      <t>ケンゼンセイ</t>
    </rPh>
    <rPh sb="8" eb="11">
      <t>コウリツセイ</t>
    </rPh>
    <rPh sb="17" eb="19">
      <t>チホウ</t>
    </rPh>
    <rPh sb="19" eb="21">
      <t>コウエイ</t>
    </rPh>
    <rPh sb="21" eb="23">
      <t>キギョウ</t>
    </rPh>
    <rPh sb="23" eb="25">
      <t>カイケイ</t>
    </rPh>
    <rPh sb="25" eb="27">
      <t>セイド</t>
    </rPh>
    <rPh sb="28" eb="30">
      <t>ミナオ</t>
    </rPh>
    <rPh sb="35" eb="37">
      <t>ケイジョウ</t>
    </rPh>
    <rPh sb="37" eb="39">
      <t>シュウシ</t>
    </rPh>
    <rPh sb="39" eb="41">
      <t>ヒリツ</t>
    </rPh>
    <rPh sb="42" eb="44">
      <t>リュウドウ</t>
    </rPh>
    <rPh sb="44" eb="46">
      <t>ヒリツ</t>
    </rPh>
    <rPh sb="47" eb="49">
      <t>リョウキン</t>
    </rPh>
    <rPh sb="49" eb="51">
      <t>カイシュウ</t>
    </rPh>
    <rPh sb="51" eb="52">
      <t>リツ</t>
    </rPh>
    <rPh sb="53" eb="55">
      <t>キュウスイ</t>
    </rPh>
    <rPh sb="55" eb="57">
      <t>ゲンカ</t>
    </rPh>
    <rPh sb="58" eb="60">
      <t>スウチ</t>
    </rPh>
    <rPh sb="61" eb="63">
      <t>エイキョウ</t>
    </rPh>
    <rPh sb="64" eb="65">
      <t>オヨ</t>
    </rPh>
    <rPh sb="78" eb="80">
      <t>イジ</t>
    </rPh>
    <rPh sb="102" eb="103">
      <t>ノ</t>
    </rPh>
    <rPh sb="105" eb="107">
      <t>ミコ</t>
    </rPh>
    <rPh sb="113" eb="115">
      <t>カイゼン</t>
    </rPh>
    <rPh sb="116" eb="117">
      <t>ム</t>
    </rPh>
    <rPh sb="119" eb="121">
      <t>ケントウ</t>
    </rPh>
    <rPh sb="122" eb="124">
      <t>ヒツヨウ</t>
    </rPh>
    <rPh sb="130" eb="133">
      <t>ロウキュウカ</t>
    </rPh>
    <rPh sb="134" eb="136">
      <t>ジョウキョウ</t>
    </rPh>
    <rPh sb="142" eb="144">
      <t>コンゴ</t>
    </rPh>
    <rPh sb="144" eb="146">
      <t>ソウテイ</t>
    </rPh>
    <rPh sb="159" eb="161">
      <t>カンロ</t>
    </rPh>
    <rPh sb="162" eb="165">
      <t>ケイカクテキ</t>
    </rPh>
    <rPh sb="166" eb="168">
      <t>コウシン</t>
    </rPh>
    <rPh sb="173" eb="175">
      <t>ヒツヨウ</t>
    </rPh>
    <rPh sb="179" eb="181">
      <t>コンゴ</t>
    </rPh>
    <rPh sb="182" eb="184">
      <t>シセツ</t>
    </rPh>
    <rPh sb="185" eb="187">
      <t>セツビ</t>
    </rPh>
    <rPh sb="187" eb="188">
      <t>トウ</t>
    </rPh>
    <rPh sb="189" eb="192">
      <t>ゴウリテキ</t>
    </rPh>
    <rPh sb="193" eb="195">
      <t>トウシ</t>
    </rPh>
    <rPh sb="196" eb="198">
      <t>ザイゲン</t>
    </rPh>
    <rPh sb="199" eb="201">
      <t>シュウシ</t>
    </rPh>
    <rPh sb="206" eb="207">
      <t>ト</t>
    </rPh>
    <rPh sb="209" eb="210">
      <t>チュウ</t>
    </rPh>
    <rPh sb="210" eb="213">
      <t>チョウキテキ</t>
    </rPh>
    <rPh sb="214" eb="216">
      <t>キホン</t>
    </rPh>
    <rPh sb="216" eb="218">
      <t>ケイカク</t>
    </rPh>
    <rPh sb="221" eb="223">
      <t>ケイエイ</t>
    </rPh>
    <rPh sb="223" eb="225">
      <t>センリャク</t>
    </rPh>
    <rPh sb="226" eb="227">
      <t>フ</t>
    </rPh>
    <rPh sb="230" eb="232">
      <t>スイドウ</t>
    </rPh>
    <rPh sb="237" eb="239">
      <t>サクテイ</t>
    </rPh>
    <rPh sb="241" eb="243">
      <t>ギョウセイ</t>
    </rPh>
    <rPh sb="247" eb="249">
      <t>スイジュン</t>
    </rPh>
    <rPh sb="250" eb="252">
      <t>テイカ</t>
    </rPh>
    <rPh sb="260" eb="262">
      <t>ジギョウ</t>
    </rPh>
    <rPh sb="263" eb="266">
      <t>アンテイテキ</t>
    </rPh>
    <rPh sb="267" eb="269">
      <t>ウンエイ</t>
    </rPh>
    <rPh sb="270" eb="271">
      <t>ツト</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</si>
</sst>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10" xfId="0" applyFont="1" applyFill="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0.05</c:v>
                </c:pt>
                <c:pt idx="1">
                  <c:v>0.52</c:v>
                </c:pt>
                <c:pt idx="2">
                  <c:v>0.26</c:v>
                </c:pt>
                <c:pt idx="3">
                  <c:v>0.26</c:v>
                </c:pt>
                <c:pt idx="4">
                  <c:v>0.34</c:v>
                </c:pt>
              </c:numCache>
            </c:numRef>
          </c:val>
        </c:ser>
        <c:dLbls>
          <c:showLegendKey val="0"/>
          <c:showVal val="0"/>
          <c:showCatName val="0"/>
          <c:showSerName val="0"/>
          <c:showPercent val="0"/>
          <c:showBubbleSize val="0"/>
        </c:dLbls>
        <c:gapWidth val="150"/>
        <c:axId val="84538112"/>
        <c:axId val="845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0.85</c:v>
                </c:pt>
                <c:pt idx="4">
                  <c:v>0.75</c:v>
                </c:pt>
              </c:numCache>
            </c:numRef>
          </c:val>
          <c:smooth val="0"/>
        </c:ser>
        <c:dLbls>
          <c:showLegendKey val="0"/>
          <c:showVal val="0"/>
          <c:showCatName val="0"/>
          <c:showSerName val="0"/>
          <c:showPercent val="0"/>
          <c:showBubbleSize val="0"/>
        </c:dLbls>
        <c:marker val="1"/>
        <c:smooth val="0"/>
        <c:axId val="84538112"/>
        <c:axId val="84540032"/>
      </c:lineChart>
      <c:dateAx>
        <c:axId val="84538112"/>
        <c:scaling>
          <c:orientation val="minMax"/>
        </c:scaling>
        <c:delete val="1"/>
        <c:axPos val="b"/>
        <c:numFmt formatCode="ge" sourceLinked="1"/>
        <c:majorTickMark val="none"/>
        <c:minorTickMark val="none"/>
        <c:tickLblPos val="none"/>
        <c:crossAx val="84540032"/>
        <c:crosses val="autoZero"/>
        <c:auto val="1"/>
        <c:lblOffset val="100"/>
        <c:baseTimeUnit val="years"/>
      </c:dateAx>
      <c:valAx>
        <c:axId val="845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71.66</c:v>
                </c:pt>
                <c:pt idx="1">
                  <c:v>70.98</c:v>
                </c:pt>
                <c:pt idx="2">
                  <c:v>76.64</c:v>
                </c:pt>
                <c:pt idx="3">
                  <c:v>76.7</c:v>
                </c:pt>
                <c:pt idx="4">
                  <c:v>76.61</c:v>
                </c:pt>
              </c:numCache>
            </c:numRef>
          </c:val>
        </c:ser>
        <c:dLbls>
          <c:showLegendKey val="0"/>
          <c:showVal val="0"/>
          <c:showCatName val="0"/>
          <c:showSerName val="0"/>
          <c:showPercent val="0"/>
          <c:showBubbleSize val="0"/>
        </c:dLbls>
        <c:gapWidth val="150"/>
        <c:axId val="91948160"/>
        <c:axId val="919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62.45</c:v>
                </c:pt>
                <c:pt idx="4">
                  <c:v>62.12</c:v>
                </c:pt>
              </c:numCache>
            </c:numRef>
          </c:val>
          <c:smooth val="0"/>
        </c:ser>
        <c:dLbls>
          <c:showLegendKey val="0"/>
          <c:showVal val="0"/>
          <c:showCatName val="0"/>
          <c:showSerName val="0"/>
          <c:showPercent val="0"/>
          <c:showBubbleSize val="0"/>
        </c:dLbls>
        <c:marker val="1"/>
        <c:smooth val="0"/>
        <c:axId val="91948160"/>
        <c:axId val="91950080"/>
      </c:lineChart>
      <c:dateAx>
        <c:axId val="91948160"/>
        <c:scaling>
          <c:orientation val="minMax"/>
        </c:scaling>
        <c:delete val="1"/>
        <c:axPos val="b"/>
        <c:numFmt formatCode="ge" sourceLinked="1"/>
        <c:majorTickMark val="none"/>
        <c:minorTickMark val="none"/>
        <c:tickLblPos val="none"/>
        <c:crossAx val="91950080"/>
        <c:crosses val="autoZero"/>
        <c:auto val="1"/>
        <c:lblOffset val="100"/>
        <c:baseTimeUnit val="years"/>
      </c:dateAx>
      <c:valAx>
        <c:axId val="919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93.52</c:v>
                </c:pt>
                <c:pt idx="1">
                  <c:v>93.83</c:v>
                </c:pt>
                <c:pt idx="2">
                  <c:v>95.26</c:v>
                </c:pt>
                <c:pt idx="3">
                  <c:v>95.41</c:v>
                </c:pt>
                <c:pt idx="4">
                  <c:v>95.89</c:v>
                </c:pt>
              </c:numCache>
            </c:numRef>
          </c:val>
        </c:ser>
        <c:dLbls>
          <c:showLegendKey val="0"/>
          <c:showVal val="0"/>
          <c:showCatName val="0"/>
          <c:showSerName val="0"/>
          <c:showPercent val="0"/>
          <c:showBubbleSize val="0"/>
        </c:dLbls>
        <c:gapWidth val="150"/>
        <c:axId val="92001024"/>
        <c:axId val="920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89.76</c:v>
                </c:pt>
                <c:pt idx="4">
                  <c:v>89.45</c:v>
                </c:pt>
              </c:numCache>
            </c:numRef>
          </c:val>
          <c:smooth val="0"/>
        </c:ser>
        <c:dLbls>
          <c:showLegendKey val="0"/>
          <c:showVal val="0"/>
          <c:showCatName val="0"/>
          <c:showSerName val="0"/>
          <c:showPercent val="0"/>
          <c:showBubbleSize val="0"/>
        </c:dLbls>
        <c:marker val="1"/>
        <c:smooth val="0"/>
        <c:axId val="92001024"/>
        <c:axId val="92002944"/>
      </c:lineChart>
      <c:dateAx>
        <c:axId val="92001024"/>
        <c:scaling>
          <c:orientation val="minMax"/>
        </c:scaling>
        <c:delete val="1"/>
        <c:axPos val="b"/>
        <c:numFmt formatCode="ge" sourceLinked="1"/>
        <c:majorTickMark val="none"/>
        <c:minorTickMark val="none"/>
        <c:tickLblPos val="none"/>
        <c:crossAx val="92002944"/>
        <c:crosses val="autoZero"/>
        <c:auto val="1"/>
        <c:lblOffset val="100"/>
        <c:baseTimeUnit val="years"/>
      </c:dateAx>
      <c:valAx>
        <c:axId val="920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110.89</c:v>
                </c:pt>
                <c:pt idx="1">
                  <c:v>104.42</c:v>
                </c:pt>
                <c:pt idx="2">
                  <c:v>105.13</c:v>
                </c:pt>
                <c:pt idx="3">
                  <c:v>104.58</c:v>
                </c:pt>
                <c:pt idx="4">
                  <c:v>116.24</c:v>
                </c:pt>
              </c:numCache>
            </c:numRef>
          </c:val>
        </c:ser>
        <c:dLbls>
          <c:showLegendKey val="0"/>
          <c:showVal val="0"/>
          <c:showCatName val="0"/>
          <c:showSerName val="0"/>
          <c:showPercent val="0"/>
          <c:showBubbleSize val="0"/>
        </c:dLbls>
        <c:gapWidth val="150"/>
        <c:axId val="84574592"/>
        <c:axId val="845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108.44</c:v>
                </c:pt>
                <c:pt idx="4">
                  <c:v>113.11</c:v>
                </c:pt>
              </c:numCache>
            </c:numRef>
          </c:val>
          <c:smooth val="0"/>
        </c:ser>
        <c:dLbls>
          <c:showLegendKey val="0"/>
          <c:showVal val="0"/>
          <c:showCatName val="0"/>
          <c:showSerName val="0"/>
          <c:showPercent val="0"/>
          <c:showBubbleSize val="0"/>
        </c:dLbls>
        <c:marker val="1"/>
        <c:smooth val="0"/>
        <c:axId val="84574592"/>
        <c:axId val="84576512"/>
      </c:lineChart>
      <c:dateAx>
        <c:axId val="84574592"/>
        <c:scaling>
          <c:orientation val="minMax"/>
        </c:scaling>
        <c:delete val="1"/>
        <c:axPos val="b"/>
        <c:numFmt formatCode="ge" sourceLinked="1"/>
        <c:majorTickMark val="none"/>
        <c:minorTickMark val="none"/>
        <c:tickLblPos val="none"/>
        <c:crossAx val="84576512"/>
        <c:crosses val="autoZero"/>
        <c:auto val="1"/>
        <c:lblOffset val="100"/>
        <c:baseTimeUnit val="years"/>
      </c:dateAx>
      <c:valAx>
        <c:axId val="8457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5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37.89</c:v>
                </c:pt>
                <c:pt idx="1">
                  <c:v>39.28</c:v>
                </c:pt>
                <c:pt idx="2">
                  <c:v>40.49</c:v>
                </c:pt>
                <c:pt idx="3">
                  <c:v>41.7</c:v>
                </c:pt>
                <c:pt idx="4">
                  <c:v>42.44</c:v>
                </c:pt>
              </c:numCache>
            </c:numRef>
          </c:val>
        </c:ser>
        <c:dLbls>
          <c:showLegendKey val="0"/>
          <c:showVal val="0"/>
          <c:showCatName val="0"/>
          <c:showSerName val="0"/>
          <c:showPercent val="0"/>
          <c:showBubbleSize val="0"/>
        </c:dLbls>
        <c:gapWidth val="150"/>
        <c:axId val="91824128"/>
        <c:axId val="918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41.12</c:v>
                </c:pt>
                <c:pt idx="4">
                  <c:v>44.91</c:v>
                </c:pt>
              </c:numCache>
            </c:numRef>
          </c:val>
          <c:smooth val="0"/>
        </c:ser>
        <c:dLbls>
          <c:showLegendKey val="0"/>
          <c:showVal val="0"/>
          <c:showCatName val="0"/>
          <c:showSerName val="0"/>
          <c:showPercent val="0"/>
          <c:showBubbleSize val="0"/>
        </c:dLbls>
        <c:marker val="1"/>
        <c:smooth val="0"/>
        <c:axId val="91824128"/>
        <c:axId val="91826048"/>
      </c:lineChart>
      <c:dateAx>
        <c:axId val="91824128"/>
        <c:scaling>
          <c:orientation val="minMax"/>
        </c:scaling>
        <c:delete val="1"/>
        <c:axPos val="b"/>
        <c:numFmt formatCode="ge" sourceLinked="1"/>
        <c:majorTickMark val="none"/>
        <c:minorTickMark val="none"/>
        <c:tickLblPos val="none"/>
        <c:crossAx val="91826048"/>
        <c:crosses val="autoZero"/>
        <c:auto val="1"/>
        <c:lblOffset val="100"/>
        <c:baseTimeUnit val="years"/>
      </c:dateAx>
      <c:valAx>
        <c:axId val="918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2.23</c:v>
                </c:pt>
                <c:pt idx="1">
                  <c:v>2.59</c:v>
                </c:pt>
                <c:pt idx="2">
                  <c:v>3.54</c:v>
                </c:pt>
                <c:pt idx="3">
                  <c:v>3.53</c:v>
                </c:pt>
                <c:pt idx="4">
                  <c:v>5.12</c:v>
                </c:pt>
              </c:numCache>
            </c:numRef>
          </c:val>
        </c:ser>
        <c:dLbls>
          <c:showLegendKey val="0"/>
          <c:showVal val="0"/>
          <c:showCatName val="0"/>
          <c:showSerName val="0"/>
          <c:showPercent val="0"/>
          <c:showBubbleSize val="0"/>
        </c:dLbls>
        <c:gapWidth val="150"/>
        <c:axId val="91848064"/>
        <c:axId val="918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10.9</c:v>
                </c:pt>
                <c:pt idx="4">
                  <c:v>12.03</c:v>
                </c:pt>
              </c:numCache>
            </c:numRef>
          </c:val>
          <c:smooth val="0"/>
        </c:ser>
        <c:dLbls>
          <c:showLegendKey val="0"/>
          <c:showVal val="0"/>
          <c:showCatName val="0"/>
          <c:showSerName val="0"/>
          <c:showPercent val="0"/>
          <c:showBubbleSize val="0"/>
        </c:dLbls>
        <c:marker val="1"/>
        <c:smooth val="0"/>
        <c:axId val="91848064"/>
        <c:axId val="91862528"/>
      </c:lineChart>
      <c:dateAx>
        <c:axId val="91848064"/>
        <c:scaling>
          <c:orientation val="minMax"/>
        </c:scaling>
        <c:delete val="1"/>
        <c:axPos val="b"/>
        <c:numFmt formatCode="ge" sourceLinked="1"/>
        <c:majorTickMark val="none"/>
        <c:minorTickMark val="none"/>
        <c:tickLblPos val="none"/>
        <c:crossAx val="91862528"/>
        <c:crosses val="autoZero"/>
        <c:auto val="1"/>
        <c:lblOffset val="100"/>
        <c:baseTimeUnit val="years"/>
      </c:dateAx>
      <c:valAx>
        <c:axId val="918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45440"/>
        <c:axId val="916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0.81</c:v>
                </c:pt>
                <c:pt idx="4" formatCode="#,##0.00;&quot;△&quot;#,##0.00">
                  <c:v>0</c:v>
                </c:pt>
              </c:numCache>
            </c:numRef>
          </c:val>
          <c:smooth val="0"/>
        </c:ser>
        <c:dLbls>
          <c:showLegendKey val="0"/>
          <c:showVal val="0"/>
          <c:showCatName val="0"/>
          <c:showSerName val="0"/>
          <c:showPercent val="0"/>
          <c:showBubbleSize val="0"/>
        </c:dLbls>
        <c:marker val="1"/>
        <c:smooth val="0"/>
        <c:axId val="91645440"/>
        <c:axId val="91647360"/>
      </c:lineChart>
      <c:dateAx>
        <c:axId val="91645440"/>
        <c:scaling>
          <c:orientation val="minMax"/>
        </c:scaling>
        <c:delete val="1"/>
        <c:axPos val="b"/>
        <c:numFmt formatCode="ge" sourceLinked="1"/>
        <c:majorTickMark val="none"/>
        <c:minorTickMark val="none"/>
        <c:tickLblPos val="none"/>
        <c:crossAx val="91647360"/>
        <c:crosses val="autoZero"/>
        <c:auto val="1"/>
        <c:lblOffset val="100"/>
        <c:baseTimeUnit val="years"/>
      </c:dateAx>
      <c:valAx>
        <c:axId val="9164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1002.16</c:v>
                </c:pt>
                <c:pt idx="1">
                  <c:v>1274.25</c:v>
                </c:pt>
                <c:pt idx="2">
                  <c:v>1287.3699999999999</c:v>
                </c:pt>
                <c:pt idx="3">
                  <c:v>1564.2</c:v>
                </c:pt>
                <c:pt idx="4">
                  <c:v>695.87</c:v>
                </c:pt>
              </c:numCache>
            </c:numRef>
          </c:val>
        </c:ser>
        <c:dLbls>
          <c:showLegendKey val="0"/>
          <c:showVal val="0"/>
          <c:showCatName val="0"/>
          <c:showSerName val="0"/>
          <c:showPercent val="0"/>
          <c:showBubbleSize val="0"/>
        </c:dLbls>
        <c:gapWidth val="150"/>
        <c:axId val="91686016"/>
        <c:axId val="916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648.09</c:v>
                </c:pt>
                <c:pt idx="4">
                  <c:v>344.19</c:v>
                </c:pt>
              </c:numCache>
            </c:numRef>
          </c:val>
          <c:smooth val="0"/>
        </c:ser>
        <c:dLbls>
          <c:showLegendKey val="0"/>
          <c:showVal val="0"/>
          <c:showCatName val="0"/>
          <c:showSerName val="0"/>
          <c:showPercent val="0"/>
          <c:showBubbleSize val="0"/>
        </c:dLbls>
        <c:marker val="1"/>
        <c:smooth val="0"/>
        <c:axId val="91686016"/>
        <c:axId val="91687936"/>
      </c:lineChart>
      <c:dateAx>
        <c:axId val="91686016"/>
        <c:scaling>
          <c:orientation val="minMax"/>
        </c:scaling>
        <c:delete val="1"/>
        <c:axPos val="b"/>
        <c:numFmt formatCode="ge" sourceLinked="1"/>
        <c:majorTickMark val="none"/>
        <c:minorTickMark val="none"/>
        <c:tickLblPos val="none"/>
        <c:crossAx val="91687936"/>
        <c:crosses val="autoZero"/>
        <c:auto val="1"/>
        <c:lblOffset val="100"/>
        <c:baseTimeUnit val="years"/>
      </c:dateAx>
      <c:valAx>
        <c:axId val="9168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148.34</c:v>
                </c:pt>
                <c:pt idx="1">
                  <c:v>143.74</c:v>
                </c:pt>
                <c:pt idx="2">
                  <c:v>135.99</c:v>
                </c:pt>
                <c:pt idx="3">
                  <c:v>127.51</c:v>
                </c:pt>
                <c:pt idx="4">
                  <c:v>119.15</c:v>
                </c:pt>
              </c:numCache>
            </c:numRef>
          </c:val>
        </c:ser>
        <c:dLbls>
          <c:showLegendKey val="0"/>
          <c:showVal val="0"/>
          <c:showCatName val="0"/>
          <c:showSerName val="0"/>
          <c:showPercent val="0"/>
          <c:showBubbleSize val="0"/>
        </c:dLbls>
        <c:gapWidth val="150"/>
        <c:axId val="91730688"/>
        <c:axId val="917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253.86</c:v>
                </c:pt>
                <c:pt idx="4">
                  <c:v>252.09</c:v>
                </c:pt>
              </c:numCache>
            </c:numRef>
          </c:val>
          <c:smooth val="0"/>
        </c:ser>
        <c:dLbls>
          <c:showLegendKey val="0"/>
          <c:showVal val="0"/>
          <c:showCatName val="0"/>
          <c:showSerName val="0"/>
          <c:showPercent val="0"/>
          <c:showBubbleSize val="0"/>
        </c:dLbls>
        <c:marker val="1"/>
        <c:smooth val="0"/>
        <c:axId val="91730688"/>
        <c:axId val="91732608"/>
      </c:lineChart>
      <c:dateAx>
        <c:axId val="91730688"/>
        <c:scaling>
          <c:orientation val="minMax"/>
        </c:scaling>
        <c:delete val="1"/>
        <c:axPos val="b"/>
        <c:numFmt formatCode="ge" sourceLinked="1"/>
        <c:majorTickMark val="none"/>
        <c:minorTickMark val="none"/>
        <c:tickLblPos val="none"/>
        <c:crossAx val="91732608"/>
        <c:crosses val="autoZero"/>
        <c:auto val="1"/>
        <c:lblOffset val="100"/>
        <c:baseTimeUnit val="years"/>
      </c:dateAx>
      <c:valAx>
        <c:axId val="9173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103.15</c:v>
                </c:pt>
                <c:pt idx="1">
                  <c:v>96.23</c:v>
                </c:pt>
                <c:pt idx="2">
                  <c:v>97.08</c:v>
                </c:pt>
                <c:pt idx="3">
                  <c:v>96.32</c:v>
                </c:pt>
                <c:pt idx="4">
                  <c:v>110</c:v>
                </c:pt>
              </c:numCache>
            </c:numRef>
          </c:val>
        </c:ser>
        <c:dLbls>
          <c:showLegendKey val="0"/>
          <c:showVal val="0"/>
          <c:showCatName val="0"/>
          <c:showSerName val="0"/>
          <c:showPercent val="0"/>
          <c:showBubbleSize val="0"/>
        </c:dLbls>
        <c:gapWidth val="150"/>
        <c:axId val="91894144"/>
        <c:axId val="918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100.07</c:v>
                </c:pt>
                <c:pt idx="4">
                  <c:v>106.22</c:v>
                </c:pt>
              </c:numCache>
            </c:numRef>
          </c:val>
          <c:smooth val="0"/>
        </c:ser>
        <c:dLbls>
          <c:showLegendKey val="0"/>
          <c:showVal val="0"/>
          <c:showCatName val="0"/>
          <c:showSerName val="0"/>
          <c:showPercent val="0"/>
          <c:showBubbleSize val="0"/>
        </c:dLbls>
        <c:marker val="1"/>
        <c:smooth val="0"/>
        <c:axId val="91894144"/>
        <c:axId val="91896064"/>
      </c:lineChart>
      <c:dateAx>
        <c:axId val="91894144"/>
        <c:scaling>
          <c:orientation val="minMax"/>
        </c:scaling>
        <c:delete val="1"/>
        <c:axPos val="b"/>
        <c:numFmt formatCode="ge" sourceLinked="1"/>
        <c:majorTickMark val="none"/>
        <c:minorTickMark val="none"/>
        <c:tickLblPos val="none"/>
        <c:crossAx val="91896064"/>
        <c:crosses val="autoZero"/>
        <c:auto val="1"/>
        <c:lblOffset val="100"/>
        <c:baseTimeUnit val="years"/>
      </c:dateAx>
      <c:valAx>
        <c:axId val="918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153.63999999999999</c:v>
                </c:pt>
                <c:pt idx="1">
                  <c:v>162.96</c:v>
                </c:pt>
                <c:pt idx="2">
                  <c:v>160.6</c:v>
                </c:pt>
                <c:pt idx="3">
                  <c:v>160.72999999999999</c:v>
                </c:pt>
                <c:pt idx="4">
                  <c:v>139.66</c:v>
                </c:pt>
              </c:numCache>
            </c:numRef>
          </c:val>
        </c:ser>
        <c:dLbls>
          <c:showLegendKey val="0"/>
          <c:showVal val="0"/>
          <c:showCatName val="0"/>
          <c:showSerName val="0"/>
          <c:showPercent val="0"/>
          <c:showBubbleSize val="0"/>
        </c:dLbls>
        <c:gapWidth val="150"/>
        <c:axId val="91928064"/>
        <c:axId val="919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164.93</c:v>
                </c:pt>
                <c:pt idx="4">
                  <c:v>155.22999999999999</c:v>
                </c:pt>
              </c:numCache>
            </c:numRef>
          </c:val>
          <c:smooth val="0"/>
        </c:ser>
        <c:dLbls>
          <c:showLegendKey val="0"/>
          <c:showVal val="0"/>
          <c:showCatName val="0"/>
          <c:showSerName val="0"/>
          <c:showPercent val="0"/>
          <c:showBubbleSize val="0"/>
        </c:dLbls>
        <c:marker val="1"/>
        <c:smooth val="0"/>
        <c:axId val="91928064"/>
        <c:axId val="91929984"/>
      </c:lineChart>
      <c:dateAx>
        <c:axId val="91928064"/>
        <c:scaling>
          <c:orientation val="minMax"/>
        </c:scaling>
        <c:delete val="1"/>
        <c:axPos val="b"/>
        <c:numFmt formatCode="ge" sourceLinked="1"/>
        <c:majorTickMark val="none"/>
        <c:minorTickMark val="none"/>
        <c:tickLblPos val="none"/>
        <c:crossAx val="91929984"/>
        <c:crosses val="autoZero"/>
        <c:auto val="1"/>
        <c:lblOffset val="100"/>
        <c:baseTimeUnit val="years"/>
      </c:dateAx>
      <c:valAx>
        <c:axId val="919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入間市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149952</v>
      </c>
      <c r="AJ8" s="56"/>
      <c r="AK8" s="56"/>
      <c r="AL8" s="56"/>
      <c r="AM8" s="56"/>
      <c r="AN8" s="56"/>
      <c r="AO8" s="56"/>
      <c r="AP8" s="57"/>
      <c r="AQ8" s="47">
        <f>データ!R6</f>
        <v>44.69</v>
      </c>
      <c r="AR8" s="47"/>
      <c r="AS8" s="47"/>
      <c r="AT8" s="47"/>
      <c r="AU8" s="47"/>
      <c r="AV8" s="47"/>
      <c r="AW8" s="47"/>
      <c r="AX8" s="47"/>
      <c r="AY8" s="47">
        <f>データ!S6</f>
        <v>3355.38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86.83</v>
      </c>
      <c r="K10" s="47"/>
      <c r="L10" s="47"/>
      <c r="M10" s="47"/>
      <c r="N10" s="47"/>
      <c r="O10" s="47"/>
      <c r="P10" s="47"/>
      <c r="Q10" s="47"/>
      <c r="R10" s="47">
        <f>データ!O6</f>
        <v>99.96</v>
      </c>
      <c r="S10" s="47"/>
      <c r="T10" s="47"/>
      <c r="U10" s="47"/>
      <c r="V10" s="47"/>
      <c r="W10" s="47"/>
      <c r="X10" s="47"/>
      <c r="Y10" s="47"/>
      <c r="Z10" s="78">
        <f>データ!P6</f>
        <v>2376</v>
      </c>
      <c r="AA10" s="78"/>
      <c r="AB10" s="78"/>
      <c r="AC10" s="78"/>
      <c r="AD10" s="78"/>
      <c r="AE10" s="78"/>
      <c r="AF10" s="78"/>
      <c r="AG10" s="78"/>
      <c r="AH10" s="2"/>
      <c r="AI10" s="78">
        <f>データ!T6</f>
        <v>149531</v>
      </c>
      <c r="AJ10" s="78"/>
      <c r="AK10" s="78"/>
      <c r="AL10" s="78"/>
      <c r="AM10" s="78"/>
      <c r="AN10" s="78"/>
      <c r="AO10" s="78"/>
      <c r="AP10" s="78"/>
      <c r="AQ10" s="47">
        <f>データ!U6</f>
        <v>44.56</v>
      </c>
      <c r="AR10" s="47"/>
      <c r="AS10" s="47"/>
      <c r="AT10" s="47"/>
      <c r="AU10" s="47"/>
      <c r="AV10" s="47"/>
      <c r="AW10" s="47"/>
      <c r="AX10" s="47"/>
      <c r="AY10" s="47">
        <f>データ!V6</f>
        <v>3355.72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106</v>
      </c>
      <c r="BM66" s="83"/>
      <c r="BN66" s="83"/>
      <c r="BO66" s="83"/>
      <c r="BP66" s="83"/>
      <c r="BQ66" s="83"/>
      <c r="BR66" s="83"/>
      <c r="BS66" s="83"/>
      <c r="BT66" s="83"/>
      <c r="BU66" s="83"/>
      <c r="BV66" s="83"/>
      <c r="BW66" s="83"/>
      <c r="BX66" s="83"/>
      <c r="BY66" s="83"/>
      <c r="BZ66" s="8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2"/>
      <c r="BM79" s="83"/>
      <c r="BN79" s="83"/>
      <c r="BO79" s="83"/>
      <c r="BP79" s="83"/>
      <c r="BQ79" s="83"/>
      <c r="BR79" s="83"/>
      <c r="BS79" s="83"/>
      <c r="BT79" s="83"/>
      <c r="BU79" s="83"/>
      <c r="BV79" s="83"/>
      <c r="BW79" s="83"/>
      <c r="BX79" s="83"/>
      <c r="BY79" s="83"/>
      <c r="BZ79" s="84"/>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2"/>
      <c r="BM80" s="83"/>
      <c r="BN80" s="83"/>
      <c r="BO80" s="83"/>
      <c r="BP80" s="83"/>
      <c r="BQ80" s="83"/>
      <c r="BR80" s="83"/>
      <c r="BS80" s="83"/>
      <c r="BT80" s="83"/>
      <c r="BU80" s="83"/>
      <c r="BV80" s="83"/>
      <c r="BW80" s="83"/>
      <c r="BX80" s="83"/>
      <c r="BY80" s="83"/>
      <c r="BZ80" s="8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112259</v>
      </c>
      <c r="D6" s="31">
        <f t="shared" si="3"/>
        <v>46</v>
      </c>
      <c r="E6" s="31">
        <f t="shared" si="3"/>
        <v>1</v>
      </c>
      <c r="F6" s="31">
        <f t="shared" si="3"/>
        <v>0</v>
      </c>
      <c r="G6" s="31">
        <f t="shared" si="3"/>
        <v>1</v>
      </c>
      <c r="H6" s="31" t="str">
        <f t="shared" si="3"/>
        <v>埼玉県　入間市</v>
      </c>
      <c r="I6" s="31" t="str">
        <f t="shared" si="3"/>
        <v>法適用</v>
      </c>
      <c r="J6" s="31" t="str">
        <f t="shared" si="3"/>
        <v>水道事業</v>
      </c>
      <c r="K6" s="31" t="str">
        <f t="shared" si="3"/>
        <v>末端給水事業</v>
      </c>
      <c r="L6" s="31" t="str">
        <f t="shared" si="3"/>
        <v>A3</v>
      </c>
      <c r="M6" s="32" t="str">
        <f t="shared" si="3"/>
        <v>-</v>
      </c>
      <c r="N6" s="32">
        <f t="shared" si="3"/>
        <v>86.83</v>
      </c>
      <c r="O6" s="32">
        <f t="shared" si="3"/>
        <v>99.96</v>
      </c>
      <c r="P6" s="32">
        <f t="shared" si="3"/>
        <v>2376</v>
      </c>
      <c r="Q6" s="32">
        <f t="shared" si="3"/>
        <v>149952</v>
      </c>
      <c r="R6" s="32">
        <f t="shared" si="3"/>
        <v>44.69</v>
      </c>
      <c r="S6" s="32">
        <f t="shared" si="3"/>
        <v>3355.38</v>
      </c>
      <c r="T6" s="32">
        <f t="shared" si="3"/>
        <v>149531</v>
      </c>
      <c r="U6" s="32">
        <f t="shared" si="3"/>
        <v>44.56</v>
      </c>
      <c r="V6" s="32">
        <f t="shared" si="3"/>
        <v>3355.72</v>
      </c>
      <c r="W6" s="33">
        <f>IF(W7="",NA(),W7)</f>
        <v>110.89</v>
      </c>
      <c r="X6" s="33">
        <f t="shared" ref="X6:AF6" si="4">IF(X7="",NA(),X7)</f>
        <v>104.42</v>
      </c>
      <c r="Y6" s="33">
        <f t="shared" si="4"/>
        <v>105.13</v>
      </c>
      <c r="Z6" s="33">
        <f t="shared" si="4"/>
        <v>104.58</v>
      </c>
      <c r="AA6" s="33">
        <f t="shared" si="4"/>
        <v>116.24</v>
      </c>
      <c r="AB6" s="33">
        <f t="shared" si="4"/>
        <v>108.64</v>
      </c>
      <c r="AC6" s="33">
        <f t="shared" si="4"/>
        <v>107.51</v>
      </c>
      <c r="AD6" s="33">
        <f t="shared" si="4"/>
        <v>108.39</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0.81</v>
      </c>
      <c r="AQ6" s="32">
        <f t="shared" si="5"/>
        <v>0</v>
      </c>
      <c r="AR6" s="32" t="str">
        <f>IF(AR7="","",IF(AR7="-","【-】","【"&amp;SUBSTITUTE(TEXT(AR7,"#,##0.00"),"-","△")&amp;"】"))</f>
        <v>【0.81】</v>
      </c>
      <c r="AS6" s="33">
        <f>IF(AS7="",NA(),AS7)</f>
        <v>1002.16</v>
      </c>
      <c r="AT6" s="33">
        <f t="shared" ref="AT6:BB6" si="6">IF(AT7="",NA(),AT7)</f>
        <v>1274.25</v>
      </c>
      <c r="AU6" s="33">
        <f t="shared" si="6"/>
        <v>1287.3699999999999</v>
      </c>
      <c r="AV6" s="33">
        <f t="shared" si="6"/>
        <v>1564.2</v>
      </c>
      <c r="AW6" s="33">
        <f t="shared" si="6"/>
        <v>695.87</v>
      </c>
      <c r="AX6" s="33">
        <f t="shared" si="6"/>
        <v>545.52</v>
      </c>
      <c r="AY6" s="33">
        <f t="shared" si="6"/>
        <v>602.73</v>
      </c>
      <c r="AZ6" s="33">
        <f t="shared" si="6"/>
        <v>590.46</v>
      </c>
      <c r="BA6" s="33">
        <f t="shared" si="6"/>
        <v>648.09</v>
      </c>
      <c r="BB6" s="33">
        <f t="shared" si="6"/>
        <v>344.19</v>
      </c>
      <c r="BC6" s="32" t="str">
        <f>IF(BC7="","",IF(BC7="-","【-】","【"&amp;SUBSTITUTE(TEXT(BC7,"#,##0.00"),"-","△")&amp;"】"))</f>
        <v>【264.16】</v>
      </c>
      <c r="BD6" s="33">
        <f>IF(BD7="",NA(),BD7)</f>
        <v>148.34</v>
      </c>
      <c r="BE6" s="33">
        <f t="shared" ref="BE6:BM6" si="7">IF(BE7="",NA(),BE7)</f>
        <v>143.74</v>
      </c>
      <c r="BF6" s="33">
        <f t="shared" si="7"/>
        <v>135.99</v>
      </c>
      <c r="BG6" s="33">
        <f t="shared" si="7"/>
        <v>127.51</v>
      </c>
      <c r="BH6" s="33">
        <f t="shared" si="7"/>
        <v>119.15</v>
      </c>
      <c r="BI6" s="33">
        <f t="shared" si="7"/>
        <v>313.52999999999997</v>
      </c>
      <c r="BJ6" s="33">
        <f t="shared" si="7"/>
        <v>310.79000000000002</v>
      </c>
      <c r="BK6" s="33">
        <f t="shared" si="7"/>
        <v>299.16000000000003</v>
      </c>
      <c r="BL6" s="33">
        <f t="shared" si="7"/>
        <v>253.86</v>
      </c>
      <c r="BM6" s="33">
        <f t="shared" si="7"/>
        <v>252.09</v>
      </c>
      <c r="BN6" s="32" t="str">
        <f>IF(BN7="","",IF(BN7="-","【-】","【"&amp;SUBSTITUTE(TEXT(BN7,"#,##0.00"),"-","△")&amp;"】"))</f>
        <v>【283.72】</v>
      </c>
      <c r="BO6" s="33">
        <f>IF(BO7="",NA(),BO7)</f>
        <v>103.15</v>
      </c>
      <c r="BP6" s="33">
        <f t="shared" ref="BP6:BX6" si="8">IF(BP7="",NA(),BP7)</f>
        <v>96.23</v>
      </c>
      <c r="BQ6" s="33">
        <f t="shared" si="8"/>
        <v>97.08</v>
      </c>
      <c r="BR6" s="33">
        <f t="shared" si="8"/>
        <v>96.32</v>
      </c>
      <c r="BS6" s="33">
        <f t="shared" si="8"/>
        <v>110</v>
      </c>
      <c r="BT6" s="33">
        <f t="shared" si="8"/>
        <v>100.11</v>
      </c>
      <c r="BU6" s="33">
        <f t="shared" si="8"/>
        <v>99</v>
      </c>
      <c r="BV6" s="33">
        <f t="shared" si="8"/>
        <v>99.91</v>
      </c>
      <c r="BW6" s="33">
        <f t="shared" si="8"/>
        <v>100.07</v>
      </c>
      <c r="BX6" s="33">
        <f t="shared" si="8"/>
        <v>106.22</v>
      </c>
      <c r="BY6" s="32" t="str">
        <f>IF(BY7="","",IF(BY7="-","【-】","【"&amp;SUBSTITUTE(TEXT(BY7,"#,##0.00"),"-","△")&amp;"】"))</f>
        <v>【104.60】</v>
      </c>
      <c r="BZ6" s="33">
        <f>IF(BZ7="",NA(),BZ7)</f>
        <v>153.63999999999999</v>
      </c>
      <c r="CA6" s="33">
        <f t="shared" ref="CA6:CI6" si="9">IF(CA7="",NA(),CA7)</f>
        <v>162.96</v>
      </c>
      <c r="CB6" s="33">
        <f t="shared" si="9"/>
        <v>160.6</v>
      </c>
      <c r="CC6" s="33">
        <f t="shared" si="9"/>
        <v>160.72999999999999</v>
      </c>
      <c r="CD6" s="33">
        <f t="shared" si="9"/>
        <v>139.66</v>
      </c>
      <c r="CE6" s="33">
        <f t="shared" si="9"/>
        <v>163.07</v>
      </c>
      <c r="CF6" s="33">
        <f t="shared" si="9"/>
        <v>164.03</v>
      </c>
      <c r="CG6" s="33">
        <f t="shared" si="9"/>
        <v>164.25</v>
      </c>
      <c r="CH6" s="33">
        <f t="shared" si="9"/>
        <v>164.93</v>
      </c>
      <c r="CI6" s="33">
        <f t="shared" si="9"/>
        <v>155.22999999999999</v>
      </c>
      <c r="CJ6" s="32" t="str">
        <f>IF(CJ7="","",IF(CJ7="-","【-】","【"&amp;SUBSTITUTE(TEXT(CJ7,"#,##0.00"),"-","△")&amp;"】"))</f>
        <v>【164.21】</v>
      </c>
      <c r="CK6" s="33">
        <f>IF(CK7="",NA(),CK7)</f>
        <v>71.66</v>
      </c>
      <c r="CL6" s="33">
        <f t="shared" ref="CL6:CT6" si="10">IF(CL7="",NA(),CL7)</f>
        <v>70.98</v>
      </c>
      <c r="CM6" s="33">
        <f t="shared" si="10"/>
        <v>76.64</v>
      </c>
      <c r="CN6" s="33">
        <f t="shared" si="10"/>
        <v>76.7</v>
      </c>
      <c r="CO6" s="33">
        <f t="shared" si="10"/>
        <v>76.61</v>
      </c>
      <c r="CP6" s="33">
        <f t="shared" si="10"/>
        <v>63.67</v>
      </c>
      <c r="CQ6" s="33">
        <f t="shared" si="10"/>
        <v>63.07</v>
      </c>
      <c r="CR6" s="33">
        <f t="shared" si="10"/>
        <v>62.71</v>
      </c>
      <c r="CS6" s="33">
        <f t="shared" si="10"/>
        <v>62.45</v>
      </c>
      <c r="CT6" s="33">
        <f t="shared" si="10"/>
        <v>62.12</v>
      </c>
      <c r="CU6" s="32" t="str">
        <f>IF(CU7="","",IF(CU7="-","【-】","【"&amp;SUBSTITUTE(TEXT(CU7,"#,##0.00"),"-","△")&amp;"】"))</f>
        <v>【59.80】</v>
      </c>
      <c r="CV6" s="33">
        <f>IF(CV7="",NA(),CV7)</f>
        <v>93.52</v>
      </c>
      <c r="CW6" s="33">
        <f t="shared" ref="CW6:DE6" si="11">IF(CW7="",NA(),CW7)</f>
        <v>93.83</v>
      </c>
      <c r="CX6" s="33">
        <f t="shared" si="11"/>
        <v>95.26</v>
      </c>
      <c r="CY6" s="33">
        <f t="shared" si="11"/>
        <v>95.41</v>
      </c>
      <c r="CZ6" s="33">
        <f t="shared" si="11"/>
        <v>95.89</v>
      </c>
      <c r="DA6" s="33">
        <f t="shared" si="11"/>
        <v>90.67</v>
      </c>
      <c r="DB6" s="33">
        <f t="shared" si="11"/>
        <v>89.96</v>
      </c>
      <c r="DC6" s="33">
        <f t="shared" si="11"/>
        <v>90.54</v>
      </c>
      <c r="DD6" s="33">
        <f t="shared" si="11"/>
        <v>89.76</v>
      </c>
      <c r="DE6" s="33">
        <f t="shared" si="11"/>
        <v>89.45</v>
      </c>
      <c r="DF6" s="32" t="str">
        <f>IF(DF7="","",IF(DF7="-","【-】","【"&amp;SUBSTITUTE(TEXT(DF7,"#,##0.00"),"-","△")&amp;"】"))</f>
        <v>【89.78】</v>
      </c>
      <c r="DG6" s="33">
        <f>IF(DG7="",NA(),DG7)</f>
        <v>37.89</v>
      </c>
      <c r="DH6" s="33">
        <f t="shared" ref="DH6:DP6" si="12">IF(DH7="",NA(),DH7)</f>
        <v>39.28</v>
      </c>
      <c r="DI6" s="33">
        <f t="shared" si="12"/>
        <v>40.49</v>
      </c>
      <c r="DJ6" s="33">
        <f t="shared" si="12"/>
        <v>41.7</v>
      </c>
      <c r="DK6" s="33">
        <f t="shared" si="12"/>
        <v>42.44</v>
      </c>
      <c r="DL6" s="33">
        <f t="shared" si="12"/>
        <v>40.369999999999997</v>
      </c>
      <c r="DM6" s="33">
        <f t="shared" si="12"/>
        <v>41.47</v>
      </c>
      <c r="DN6" s="33">
        <f t="shared" si="12"/>
        <v>42.43</v>
      </c>
      <c r="DO6" s="33">
        <f t="shared" si="12"/>
        <v>41.12</v>
      </c>
      <c r="DP6" s="33">
        <f t="shared" si="12"/>
        <v>44.91</v>
      </c>
      <c r="DQ6" s="32" t="str">
        <f>IF(DQ7="","",IF(DQ7="-","【-】","【"&amp;SUBSTITUTE(TEXT(DQ7,"#,##0.00"),"-","△")&amp;"】"))</f>
        <v>【46.31】</v>
      </c>
      <c r="DR6" s="33">
        <f>IF(DR7="",NA(),DR7)</f>
        <v>2.23</v>
      </c>
      <c r="DS6" s="33">
        <f t="shared" ref="DS6:EA6" si="13">IF(DS7="",NA(),DS7)</f>
        <v>2.59</v>
      </c>
      <c r="DT6" s="33">
        <f t="shared" si="13"/>
        <v>3.54</v>
      </c>
      <c r="DU6" s="33">
        <f t="shared" si="13"/>
        <v>3.53</v>
      </c>
      <c r="DV6" s="33">
        <f t="shared" si="13"/>
        <v>5.12</v>
      </c>
      <c r="DW6" s="33">
        <f t="shared" si="13"/>
        <v>9.42</v>
      </c>
      <c r="DX6" s="33">
        <f t="shared" si="13"/>
        <v>9.92</v>
      </c>
      <c r="DY6" s="33">
        <f t="shared" si="13"/>
        <v>11.07</v>
      </c>
      <c r="DZ6" s="33">
        <f t="shared" si="13"/>
        <v>10.9</v>
      </c>
      <c r="EA6" s="33">
        <f t="shared" si="13"/>
        <v>12.03</v>
      </c>
      <c r="EB6" s="32" t="str">
        <f>IF(EB7="","",IF(EB7="-","【-】","【"&amp;SUBSTITUTE(TEXT(EB7,"#,##0.00"),"-","△")&amp;"】"))</f>
        <v>【12.42】</v>
      </c>
      <c r="EC6" s="33">
        <f>IF(EC7="",NA(),EC7)</f>
        <v>0.05</v>
      </c>
      <c r="ED6" s="33">
        <f t="shared" ref="ED6:EL6" si="14">IF(ED7="",NA(),ED7)</f>
        <v>0.52</v>
      </c>
      <c r="EE6" s="33">
        <f t="shared" si="14"/>
        <v>0.26</v>
      </c>
      <c r="EF6" s="33">
        <f t="shared" si="14"/>
        <v>0.26</v>
      </c>
      <c r="EG6" s="33">
        <f t="shared" si="14"/>
        <v>0.34</v>
      </c>
      <c r="EH6" s="33">
        <f t="shared" si="14"/>
        <v>0.84</v>
      </c>
      <c r="EI6" s="33">
        <f t="shared" si="14"/>
        <v>0.82</v>
      </c>
      <c r="EJ6" s="33">
        <f t="shared" si="14"/>
        <v>0.76</v>
      </c>
      <c r="EK6" s="33">
        <f t="shared" si="14"/>
        <v>0.85</v>
      </c>
      <c r="EL6" s="33">
        <f t="shared" si="14"/>
        <v>0.75</v>
      </c>
      <c r="EM6" s="32" t="str">
        <f>IF(EM7="","",IF(EM7="-","【-】","【"&amp;SUBSTITUTE(TEXT(EM7,"#,##0.00"),"-","△")&amp;"】"))</f>
        <v>【0.78】</v>
      </c>
    </row>
    <row r="7" spans="1:143" s="34" customFormat="1">
      <c r="A7" s="26"/>
      <c r="B7" s="35">
        <v>2014</v>
      </c>
      <c r="C7" s="35">
        <v>112259</v>
      </c>
      <c r="D7" s="35">
        <v>46</v>
      </c>
      <c r="E7" s="35">
        <v>1</v>
      </c>
      <c r="F7" s="35">
        <v>0</v>
      </c>
      <c r="G7" s="35">
        <v>1</v>
      </c>
      <c r="H7" s="35" t="s">
        <v>93</v>
      </c>
      <c r="I7" s="35" t="s">
        <v>94</v>
      </c>
      <c r="J7" s="35" t="s">
        <v>95</v>
      </c>
      <c r="K7" s="35" t="s">
        <v>96</v>
      </c>
      <c r="L7" s="35" t="s">
        <v>97</v>
      </c>
      <c r="M7" s="36" t="s">
        <v>98</v>
      </c>
      <c r="N7" s="36">
        <v>86.83</v>
      </c>
      <c r="O7" s="36">
        <v>99.96</v>
      </c>
      <c r="P7" s="36">
        <v>2376</v>
      </c>
      <c r="Q7" s="36">
        <v>149952</v>
      </c>
      <c r="R7" s="36">
        <v>44.69</v>
      </c>
      <c r="S7" s="36">
        <v>3355.38</v>
      </c>
      <c r="T7" s="36">
        <v>149531</v>
      </c>
      <c r="U7" s="36">
        <v>44.56</v>
      </c>
      <c r="V7" s="36">
        <v>3355.72</v>
      </c>
      <c r="W7" s="36">
        <v>110.89</v>
      </c>
      <c r="X7" s="36">
        <v>104.42</v>
      </c>
      <c r="Y7" s="36">
        <v>105.13</v>
      </c>
      <c r="Z7" s="36">
        <v>104.58</v>
      </c>
      <c r="AA7" s="36">
        <v>116.24</v>
      </c>
      <c r="AB7" s="36">
        <v>108.64</v>
      </c>
      <c r="AC7" s="36">
        <v>107.51</v>
      </c>
      <c r="AD7" s="36">
        <v>108.39</v>
      </c>
      <c r="AE7" s="36">
        <v>108.44</v>
      </c>
      <c r="AF7" s="36">
        <v>113.11</v>
      </c>
      <c r="AG7" s="36">
        <v>113.03</v>
      </c>
      <c r="AH7" s="36">
        <v>0</v>
      </c>
      <c r="AI7" s="36">
        <v>0</v>
      </c>
      <c r="AJ7" s="36">
        <v>0</v>
      </c>
      <c r="AK7" s="36">
        <v>0</v>
      </c>
      <c r="AL7" s="36">
        <v>0</v>
      </c>
      <c r="AM7" s="36">
        <v>2.1800000000000002</v>
      </c>
      <c r="AN7" s="36">
        <v>2.83</v>
      </c>
      <c r="AO7" s="36">
        <v>3.08</v>
      </c>
      <c r="AP7" s="36">
        <v>0.81</v>
      </c>
      <c r="AQ7" s="36">
        <v>0</v>
      </c>
      <c r="AR7" s="36">
        <v>0.81</v>
      </c>
      <c r="AS7" s="36">
        <v>1002.16</v>
      </c>
      <c r="AT7" s="36">
        <v>1274.25</v>
      </c>
      <c r="AU7" s="36">
        <v>1287.3699999999999</v>
      </c>
      <c r="AV7" s="36">
        <v>1564.2</v>
      </c>
      <c r="AW7" s="36">
        <v>695.87</v>
      </c>
      <c r="AX7" s="36">
        <v>545.52</v>
      </c>
      <c r="AY7" s="36">
        <v>602.73</v>
      </c>
      <c r="AZ7" s="36">
        <v>590.46</v>
      </c>
      <c r="BA7" s="36">
        <v>648.09</v>
      </c>
      <c r="BB7" s="36">
        <v>344.19</v>
      </c>
      <c r="BC7" s="36">
        <v>264.16000000000003</v>
      </c>
      <c r="BD7" s="36">
        <v>148.34</v>
      </c>
      <c r="BE7" s="36">
        <v>143.74</v>
      </c>
      <c r="BF7" s="36">
        <v>135.99</v>
      </c>
      <c r="BG7" s="36">
        <v>127.51</v>
      </c>
      <c r="BH7" s="36">
        <v>119.15</v>
      </c>
      <c r="BI7" s="36">
        <v>313.52999999999997</v>
      </c>
      <c r="BJ7" s="36">
        <v>310.79000000000002</v>
      </c>
      <c r="BK7" s="36">
        <v>299.16000000000003</v>
      </c>
      <c r="BL7" s="36">
        <v>253.86</v>
      </c>
      <c r="BM7" s="36">
        <v>252.09</v>
      </c>
      <c r="BN7" s="36">
        <v>283.72000000000003</v>
      </c>
      <c r="BO7" s="36">
        <v>103.15</v>
      </c>
      <c r="BP7" s="36">
        <v>96.23</v>
      </c>
      <c r="BQ7" s="36">
        <v>97.08</v>
      </c>
      <c r="BR7" s="36">
        <v>96.32</v>
      </c>
      <c r="BS7" s="36">
        <v>110</v>
      </c>
      <c r="BT7" s="36">
        <v>100.11</v>
      </c>
      <c r="BU7" s="36">
        <v>99</v>
      </c>
      <c r="BV7" s="36">
        <v>99.91</v>
      </c>
      <c r="BW7" s="36">
        <v>100.07</v>
      </c>
      <c r="BX7" s="36">
        <v>106.22</v>
      </c>
      <c r="BY7" s="36">
        <v>104.6</v>
      </c>
      <c r="BZ7" s="36">
        <v>153.63999999999999</v>
      </c>
      <c r="CA7" s="36">
        <v>162.96</v>
      </c>
      <c r="CB7" s="36">
        <v>160.6</v>
      </c>
      <c r="CC7" s="36">
        <v>160.72999999999999</v>
      </c>
      <c r="CD7" s="36">
        <v>139.66</v>
      </c>
      <c r="CE7" s="36">
        <v>163.07</v>
      </c>
      <c r="CF7" s="36">
        <v>164.03</v>
      </c>
      <c r="CG7" s="36">
        <v>164.25</v>
      </c>
      <c r="CH7" s="36">
        <v>164.93</v>
      </c>
      <c r="CI7" s="36">
        <v>155.22999999999999</v>
      </c>
      <c r="CJ7" s="36">
        <v>164.21</v>
      </c>
      <c r="CK7" s="36">
        <v>71.66</v>
      </c>
      <c r="CL7" s="36">
        <v>70.98</v>
      </c>
      <c r="CM7" s="36">
        <v>76.64</v>
      </c>
      <c r="CN7" s="36">
        <v>76.7</v>
      </c>
      <c r="CO7" s="36">
        <v>76.61</v>
      </c>
      <c r="CP7" s="36">
        <v>63.67</v>
      </c>
      <c r="CQ7" s="36">
        <v>63.07</v>
      </c>
      <c r="CR7" s="36">
        <v>62.71</v>
      </c>
      <c r="CS7" s="36">
        <v>62.45</v>
      </c>
      <c r="CT7" s="36">
        <v>62.12</v>
      </c>
      <c r="CU7" s="36">
        <v>59.8</v>
      </c>
      <c r="CV7" s="36">
        <v>93.52</v>
      </c>
      <c r="CW7" s="36">
        <v>93.83</v>
      </c>
      <c r="CX7" s="36">
        <v>95.26</v>
      </c>
      <c r="CY7" s="36">
        <v>95.41</v>
      </c>
      <c r="CZ7" s="36">
        <v>95.89</v>
      </c>
      <c r="DA7" s="36">
        <v>90.67</v>
      </c>
      <c r="DB7" s="36">
        <v>89.96</v>
      </c>
      <c r="DC7" s="36">
        <v>90.54</v>
      </c>
      <c r="DD7" s="36">
        <v>89.76</v>
      </c>
      <c r="DE7" s="36">
        <v>89.45</v>
      </c>
      <c r="DF7" s="36">
        <v>89.78</v>
      </c>
      <c r="DG7" s="36">
        <v>37.89</v>
      </c>
      <c r="DH7" s="36">
        <v>39.28</v>
      </c>
      <c r="DI7" s="36">
        <v>40.49</v>
      </c>
      <c r="DJ7" s="36">
        <v>41.7</v>
      </c>
      <c r="DK7" s="36">
        <v>42.44</v>
      </c>
      <c r="DL7" s="36">
        <v>40.369999999999997</v>
      </c>
      <c r="DM7" s="36">
        <v>41.47</v>
      </c>
      <c r="DN7" s="36">
        <v>42.43</v>
      </c>
      <c r="DO7" s="36">
        <v>41.12</v>
      </c>
      <c r="DP7" s="36">
        <v>44.91</v>
      </c>
      <c r="DQ7" s="36">
        <v>46.31</v>
      </c>
      <c r="DR7" s="36">
        <v>2.23</v>
      </c>
      <c r="DS7" s="36">
        <v>2.59</v>
      </c>
      <c r="DT7" s="36">
        <v>3.54</v>
      </c>
      <c r="DU7" s="36">
        <v>3.53</v>
      </c>
      <c r="DV7" s="36">
        <v>5.12</v>
      </c>
      <c r="DW7" s="36">
        <v>9.42</v>
      </c>
      <c r="DX7" s="36">
        <v>9.92</v>
      </c>
      <c r="DY7" s="36">
        <v>11.07</v>
      </c>
      <c r="DZ7" s="36">
        <v>10.9</v>
      </c>
      <c r="EA7" s="36">
        <v>12.03</v>
      </c>
      <c r="EB7" s="36">
        <v>12.42</v>
      </c>
      <c r="EC7" s="36">
        <v>0.05</v>
      </c>
      <c r="ED7" s="36">
        <v>0.52</v>
      </c>
      <c r="EE7" s="36">
        <v>0.26</v>
      </c>
      <c r="EF7" s="36">
        <v>0.26</v>
      </c>
      <c r="EG7" s="36">
        <v>0.34</v>
      </c>
      <c r="EH7" s="36">
        <v>0.84</v>
      </c>
      <c r="EI7" s="36">
        <v>0.82</v>
      </c>
      <c r="EJ7" s="36">
        <v>0.76</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2016-02-03T07:17:14Z</dcterms:created>
  <dcterms:modified xsi:type="dcterms:W3CDTF">2016-03-03T04:26:51Z</dcterms:modified>
</cp:coreProperties>
</file>