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<sst xmlns="http://schemas.openxmlformats.org/spreadsheetml/2006/main" count="217" uniqueCount="107">
  <si>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</si>
  <si>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</si>
  <si>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</si>
  <si>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</si>
  <si>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</si>
  <si>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</si>
  <si>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</si>
  <si>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</si>
  <si>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</si>
  <si>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</si>
  <si>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</si>
  <si>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</si>
  <si>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</si>
  <si>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</si>
  <si>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</si>
  <si>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</si>
  <si>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</si>
  <si>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</si>
  <si>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</si>
  <si>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</si>
  <si>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</si>
  <si>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</si>
  <si>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</si>
  <si>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</si>
  <si>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</si>
  <si>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</si>
  <si>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</si>
  <si>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</si>
  <si>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</si>
  <si>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</si>
  <si>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</si>
  <si>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</si>
  <si>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</si>
  <si>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</si>
  <si>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</si>
  <si>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</si>
  <si>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</si>
  <si>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</si>
  <si>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</si>
  <si>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</si>
  <si>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</si>
  <si>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</si>
  <si>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</si>
  <si>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</si>
  <si>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</si>
  <si>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</si>
  <si>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</si>
  <si>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</si>
  <si>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</si>
  <si>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</si>
  <si>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</si>
  <si>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</si>
  <si>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</si>
  <si>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</si>
  <si>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</si>
  <si>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</si>
  <si>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</si>
  <si>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</si>
  <si>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</si>
  <si>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</si>
  <si>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</si>
  <si>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</si>
  <si>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</si>
  <si>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</si>
  <si>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</si>
  <si>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</si>
  <si>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</si>
  <si>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</si>
  <si>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</si>
  <si>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</si>
  <si>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</si>
  <si>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</si>
  <si>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</si>
  <si>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</si>
  <si>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</si>
  <si>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</si>
  <si>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</si>
  <si>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</si>
  <si>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</si>
  <si>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</si>
  <si>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</si>
  <si>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</si>
  <si>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</si>
  <si>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</si>
  <si>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</si>
  <si>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</si>
  <si>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</si>
  <si>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</si>
  <si>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</si>
  <si>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</si>
  <si>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</si>
  <si>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</si>
  <si>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</si>
  <si>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戸田市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</si>
  <si>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</si>
  <si>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</si>
  <si>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</si>
  <si>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</si>
  <si>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</si>
  <si>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</si>
  <si>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</si>
  <si>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</si>
  <si>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</si>
  <si>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</si>
  <si>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経常収支比率
 収益的収支の均衡を示す指標です。従来から事業の効率的な運営に努めてきた結果、100％を超えて推移しており収支は黒字を維持しています。
② 累積欠損金比率
 累積欠損金とは、収支の赤字が複数年度にわたり累積したものです。収支は黒字を維持し累積欠損金の発生はありません。
③ 流動比率
 支払能力を示す指標です。継続して100％以上を維持しており、支払能力に問題ありません。なお、類似団体平均と比較してやや低いのは、手持資金を長期の資金に運用した結果、当該運用分は流動資産に含まれないことから比率が低くなったと想定されます。また平成26年度が前年度と比較して大きく減少しているのは、会計制度の改正に伴う借入資本金制度の廃止により企業債が流動負債に計上されたためです。
④ 企業債残高対給水収益比率
　水道施設を建設する際の借入金残高の規模と水道料金収入との均衡を示す指標です。企業債の残高の削減を図り比率は減少しているものの、類似団体平均と比較してやや高い傾向が見られます。今後とも企業債発行を抑制しながら健全経営を維持します。
⑤ 料金回収率
　料金と費用の均衡を示す指標です。比率が100％を下回っており、給水にかかる費用が水道料金だけで賄えていない状況です。類似団体平均と比較して低い傾向が見られます。今後も事業の効率的な運営に努め経費削減し、料金回収率の改善を図ります。
⑥ 給水原価
　１㎥の水を製造するのにいくらかかるかを示す値です。水道の生産原価を示しています。従来から事業の効率的な運営に努めてきた結果、類似団体平均と比較して低い値となっています。
⑦ 施設利用率
　水道施設の利用状況を示す指標です。指標が低すぎる場合は過剰施設の可能性があります。類似団体平均と比較して高い値で推移しており、施設規模は適切と考えています。
⑧ 有収率
　給水量に対する収益につながる水量の割合を示す指標で、比率が高いほど、お客様に効率的に水を届けているといえます。類似団体平均と比較して高い数値を維持しています。今後も老朽した水道管の更新を計画的に行い、効率的な事業運営に努めます。</t>
    <phoneticPr fontId="4"/>
  </si>
  <si>
    <t xml:space="preserve">① 有形固定資産減価償却率
　有形固定資産の減価償却の進捗度や資産の老朽化を示す指標です。年度の経過につれ比率が増加しているものの、類似団体平均と比較して比率は低く著しい老朽化はみられない状況です。今後とも計画的に老朽化した施設の更新を進めます。
② 管路経年化率　③管路更新率
　管路経年化率は、法定耐用年数を超えた管路（水道管）の割合を示す指標です。年度の経過につれ比率が増加傾向ですが、類似団体平均以内を維持しています。
　管路更新率は、すべての管路延長に対し当該1年間に更新された管路の割合を示す指標です。類似団体平均と比較し低い数値となっています。
　管路更新にあたっては、耐震性や長寿命化を考慮しながら、今後も計画的に実施していきます
　また上記指標ではあらわれませんが、地震時でも庁舎等の防災拠点や総合病院、福祉施設、避難場所などの重要施設まで確実に水を供給できるよう、浄水場からこれらの重要施設まで連絡する管路の耐震化に積極的に取り組んでいます。
</t>
    <phoneticPr fontId="4"/>
  </si>
  <si>
    <t xml:space="preserve"> 現時点で経営の効率性、財務の健全性は概ね確保されているといえますが、水道料金収入は工場等の大口需要者の使用水量の減少や節水機器の普及等により、ほぼ横ばいで収入の伸びは見込めない状況です。今後とも更なる経費節減に努めるとともに、各指標の傾向を分析し効率的な経営に努めます。
　また、安定給水確保のために、戸田市水道ビジョン2014（改訂版）及び戸田市水道事業中期経営計画を策定しました。安全で安心して飲める水道、災害時でも信頼できる強靭な水道、お客さまと築く持続可能な水道を目指し、水道施設の更新・耐震化及びその実施に必要となる財政収支について事業計画を策定しております。今後も安定した事業運営に努め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</si>
</sst>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0.66</c:v>
                </c:pt>
                <c:pt idx="1">
                  <c:v>0.52</c:v>
                </c:pt>
                <c:pt idx="2">
                  <c:v>0.5</c:v>
                </c:pt>
                <c:pt idx="3">
                  <c:v>0.53</c:v>
                </c:pt>
                <c:pt idx="4">
                  <c:v>0.39</c:v>
                </c:pt>
              </c:numCache>
            </c:numRef>
          </c:val>
        </c:ser>
        <c:dLbls>
          <c:showLegendKey val="0"/>
          <c:showVal val="0"/>
          <c:showCatName val="0"/>
          <c:showSerName val="0"/>
          <c:showPercent val="0"/>
          <c:showBubbleSize val="0"/>
        </c:dLbls>
        <c:gapWidth val="150"/>
        <c:axId val="87050112"/>
        <c:axId val="8707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87050112"/>
        <c:axId val="87076864"/>
      </c:lineChart>
      <c:dateAx>
        <c:axId val="87050112"/>
        <c:scaling>
          <c:orientation val="minMax"/>
        </c:scaling>
        <c:delete val="1"/>
        <c:axPos val="b"/>
        <c:numFmt formatCode="ge" sourceLinked="1"/>
        <c:majorTickMark val="none"/>
        <c:minorTickMark val="none"/>
        <c:tickLblPos val="none"/>
        <c:crossAx val="87076864"/>
        <c:crosses val="autoZero"/>
        <c:auto val="1"/>
        <c:lblOffset val="100"/>
        <c:baseTimeUnit val="years"/>
      </c:dateAx>
      <c:valAx>
        <c:axId val="870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68.3</c:v>
                </c:pt>
                <c:pt idx="1">
                  <c:v>66.7</c:v>
                </c:pt>
                <c:pt idx="2">
                  <c:v>66.89</c:v>
                </c:pt>
                <c:pt idx="3">
                  <c:v>68.09</c:v>
                </c:pt>
                <c:pt idx="4">
                  <c:v>69.14</c:v>
                </c:pt>
              </c:numCache>
            </c:numRef>
          </c:val>
        </c:ser>
        <c:dLbls>
          <c:showLegendKey val="0"/>
          <c:showVal val="0"/>
          <c:showCatName val="0"/>
          <c:showSerName val="0"/>
          <c:showPercent val="0"/>
          <c:showBubbleSize val="0"/>
        </c:dLbls>
        <c:gapWidth val="150"/>
        <c:axId val="88779392"/>
        <c:axId val="887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88779392"/>
        <c:axId val="88797952"/>
      </c:lineChart>
      <c:dateAx>
        <c:axId val="88779392"/>
        <c:scaling>
          <c:orientation val="minMax"/>
        </c:scaling>
        <c:delete val="1"/>
        <c:axPos val="b"/>
        <c:numFmt formatCode="ge" sourceLinked="1"/>
        <c:majorTickMark val="none"/>
        <c:minorTickMark val="none"/>
        <c:tickLblPos val="none"/>
        <c:crossAx val="88797952"/>
        <c:crosses val="autoZero"/>
        <c:auto val="1"/>
        <c:lblOffset val="100"/>
        <c:baseTimeUnit val="years"/>
      </c:dateAx>
      <c:valAx>
        <c:axId val="887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95</c:v>
                </c:pt>
                <c:pt idx="1">
                  <c:v>94.7</c:v>
                </c:pt>
                <c:pt idx="2">
                  <c:v>94.94</c:v>
                </c:pt>
                <c:pt idx="3">
                  <c:v>93.95</c:v>
                </c:pt>
                <c:pt idx="4">
                  <c:v>92.29</c:v>
                </c:pt>
              </c:numCache>
            </c:numRef>
          </c:val>
        </c:ser>
        <c:dLbls>
          <c:showLegendKey val="0"/>
          <c:showVal val="0"/>
          <c:showCatName val="0"/>
          <c:showSerName val="0"/>
          <c:showPercent val="0"/>
          <c:showBubbleSize val="0"/>
        </c:dLbls>
        <c:gapWidth val="150"/>
        <c:axId val="91047808"/>
        <c:axId val="910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91047808"/>
        <c:axId val="91058176"/>
      </c:lineChart>
      <c:dateAx>
        <c:axId val="91047808"/>
        <c:scaling>
          <c:orientation val="minMax"/>
        </c:scaling>
        <c:delete val="1"/>
        <c:axPos val="b"/>
        <c:numFmt formatCode="ge" sourceLinked="1"/>
        <c:majorTickMark val="none"/>
        <c:minorTickMark val="none"/>
        <c:tickLblPos val="none"/>
        <c:crossAx val="91058176"/>
        <c:crosses val="autoZero"/>
        <c:auto val="1"/>
        <c:lblOffset val="100"/>
        <c:baseTimeUnit val="years"/>
      </c:dateAx>
      <c:valAx>
        <c:axId val="910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113.36</c:v>
                </c:pt>
                <c:pt idx="1">
                  <c:v>115.07</c:v>
                </c:pt>
                <c:pt idx="2">
                  <c:v>112.45</c:v>
                </c:pt>
                <c:pt idx="3">
                  <c:v>113.62</c:v>
                </c:pt>
                <c:pt idx="4">
                  <c:v>113.23</c:v>
                </c:pt>
              </c:numCache>
            </c:numRef>
          </c:val>
        </c:ser>
        <c:dLbls>
          <c:showLegendKey val="0"/>
          <c:showVal val="0"/>
          <c:showCatName val="0"/>
          <c:showSerName val="0"/>
          <c:showPercent val="0"/>
          <c:showBubbleSize val="0"/>
        </c:dLbls>
        <c:gapWidth val="150"/>
        <c:axId val="88675840"/>
        <c:axId val="886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88675840"/>
        <c:axId val="88677760"/>
      </c:lineChart>
      <c:dateAx>
        <c:axId val="88675840"/>
        <c:scaling>
          <c:orientation val="minMax"/>
        </c:scaling>
        <c:delete val="1"/>
        <c:axPos val="b"/>
        <c:numFmt formatCode="ge" sourceLinked="1"/>
        <c:majorTickMark val="none"/>
        <c:minorTickMark val="none"/>
        <c:tickLblPos val="none"/>
        <c:crossAx val="88677760"/>
        <c:crosses val="autoZero"/>
        <c:auto val="1"/>
        <c:lblOffset val="100"/>
        <c:baseTimeUnit val="years"/>
      </c:dateAx>
      <c:valAx>
        <c:axId val="88677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37.81</c:v>
                </c:pt>
                <c:pt idx="1">
                  <c:v>38.78</c:v>
                </c:pt>
                <c:pt idx="2">
                  <c:v>38.83</c:v>
                </c:pt>
                <c:pt idx="3">
                  <c:v>40.049999999999997</c:v>
                </c:pt>
                <c:pt idx="4">
                  <c:v>42.04</c:v>
                </c:pt>
              </c:numCache>
            </c:numRef>
          </c:val>
        </c:ser>
        <c:dLbls>
          <c:showLegendKey val="0"/>
          <c:showVal val="0"/>
          <c:showCatName val="0"/>
          <c:showSerName val="0"/>
          <c:showPercent val="0"/>
          <c:showBubbleSize val="0"/>
        </c:dLbls>
        <c:gapWidth val="150"/>
        <c:axId val="88708224"/>
        <c:axId val="887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88708224"/>
        <c:axId val="88710144"/>
      </c:lineChart>
      <c:dateAx>
        <c:axId val="88708224"/>
        <c:scaling>
          <c:orientation val="minMax"/>
        </c:scaling>
        <c:delete val="1"/>
        <c:axPos val="b"/>
        <c:numFmt formatCode="ge" sourceLinked="1"/>
        <c:majorTickMark val="none"/>
        <c:minorTickMark val="none"/>
        <c:tickLblPos val="none"/>
        <c:crossAx val="88710144"/>
        <c:crosses val="autoZero"/>
        <c:auto val="1"/>
        <c:lblOffset val="100"/>
        <c:baseTimeUnit val="years"/>
      </c:dateAx>
      <c:valAx>
        <c:axId val="887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2.61</c:v>
                </c:pt>
                <c:pt idx="1">
                  <c:v>2.4500000000000002</c:v>
                </c:pt>
                <c:pt idx="2">
                  <c:v>7.6</c:v>
                </c:pt>
                <c:pt idx="3">
                  <c:v>10.26</c:v>
                </c:pt>
                <c:pt idx="4">
                  <c:v>10.25</c:v>
                </c:pt>
              </c:numCache>
            </c:numRef>
          </c:val>
        </c:ser>
        <c:dLbls>
          <c:showLegendKey val="0"/>
          <c:showVal val="0"/>
          <c:showCatName val="0"/>
          <c:showSerName val="0"/>
          <c:showPercent val="0"/>
          <c:showBubbleSize val="0"/>
        </c:dLbls>
        <c:gapWidth val="150"/>
        <c:axId val="88437504"/>
        <c:axId val="884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88437504"/>
        <c:axId val="88439424"/>
      </c:lineChart>
      <c:dateAx>
        <c:axId val="88437504"/>
        <c:scaling>
          <c:orientation val="minMax"/>
        </c:scaling>
        <c:delete val="1"/>
        <c:axPos val="b"/>
        <c:numFmt formatCode="ge" sourceLinked="1"/>
        <c:majorTickMark val="none"/>
        <c:minorTickMark val="none"/>
        <c:tickLblPos val="none"/>
        <c:crossAx val="88439424"/>
        <c:crosses val="autoZero"/>
        <c:auto val="1"/>
        <c:lblOffset val="100"/>
        <c:baseTimeUnit val="years"/>
      </c:dateAx>
      <c:valAx>
        <c:axId val="884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464000"/>
        <c:axId val="885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88464000"/>
        <c:axId val="88548096"/>
      </c:lineChart>
      <c:dateAx>
        <c:axId val="88464000"/>
        <c:scaling>
          <c:orientation val="minMax"/>
        </c:scaling>
        <c:delete val="1"/>
        <c:axPos val="b"/>
        <c:numFmt formatCode="ge" sourceLinked="1"/>
        <c:majorTickMark val="none"/>
        <c:minorTickMark val="none"/>
        <c:tickLblPos val="none"/>
        <c:crossAx val="88548096"/>
        <c:crosses val="autoZero"/>
        <c:auto val="1"/>
        <c:lblOffset val="100"/>
        <c:baseTimeUnit val="years"/>
      </c:dateAx>
      <c:valAx>
        <c:axId val="8854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4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402.9</c:v>
                </c:pt>
                <c:pt idx="1">
                  <c:v>445.17</c:v>
                </c:pt>
                <c:pt idx="2">
                  <c:v>458.51</c:v>
                </c:pt>
                <c:pt idx="3">
                  <c:v>662.85</c:v>
                </c:pt>
                <c:pt idx="4">
                  <c:v>220.54</c:v>
                </c:pt>
              </c:numCache>
            </c:numRef>
          </c:val>
        </c:ser>
        <c:dLbls>
          <c:showLegendKey val="0"/>
          <c:showVal val="0"/>
          <c:showCatName val="0"/>
          <c:showSerName val="0"/>
          <c:showPercent val="0"/>
          <c:showBubbleSize val="0"/>
        </c:dLbls>
        <c:gapWidth val="150"/>
        <c:axId val="88586496"/>
        <c:axId val="885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88586496"/>
        <c:axId val="88588672"/>
      </c:lineChart>
      <c:dateAx>
        <c:axId val="88586496"/>
        <c:scaling>
          <c:orientation val="minMax"/>
        </c:scaling>
        <c:delete val="1"/>
        <c:axPos val="b"/>
        <c:numFmt formatCode="ge" sourceLinked="1"/>
        <c:majorTickMark val="none"/>
        <c:minorTickMark val="none"/>
        <c:tickLblPos val="none"/>
        <c:crossAx val="88588672"/>
        <c:crosses val="autoZero"/>
        <c:auto val="1"/>
        <c:lblOffset val="100"/>
        <c:baseTimeUnit val="years"/>
      </c:dateAx>
      <c:valAx>
        <c:axId val="88588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58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314.37</c:v>
                </c:pt>
                <c:pt idx="1">
                  <c:v>310.76</c:v>
                </c:pt>
                <c:pt idx="2">
                  <c:v>294.33999999999997</c:v>
                </c:pt>
                <c:pt idx="3">
                  <c:v>275.33999999999997</c:v>
                </c:pt>
                <c:pt idx="4">
                  <c:v>257.58999999999997</c:v>
                </c:pt>
              </c:numCache>
            </c:numRef>
          </c:val>
        </c:ser>
        <c:dLbls>
          <c:showLegendKey val="0"/>
          <c:showVal val="0"/>
          <c:showCatName val="0"/>
          <c:showSerName val="0"/>
          <c:showPercent val="0"/>
          <c:showBubbleSize val="0"/>
        </c:dLbls>
        <c:gapWidth val="150"/>
        <c:axId val="88613248"/>
        <c:axId val="8861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88613248"/>
        <c:axId val="88615168"/>
      </c:lineChart>
      <c:dateAx>
        <c:axId val="88613248"/>
        <c:scaling>
          <c:orientation val="minMax"/>
        </c:scaling>
        <c:delete val="1"/>
        <c:axPos val="b"/>
        <c:numFmt formatCode="ge" sourceLinked="1"/>
        <c:majorTickMark val="none"/>
        <c:minorTickMark val="none"/>
        <c:tickLblPos val="none"/>
        <c:crossAx val="88615168"/>
        <c:crosses val="autoZero"/>
        <c:auto val="1"/>
        <c:lblOffset val="100"/>
        <c:baseTimeUnit val="years"/>
      </c:dateAx>
      <c:valAx>
        <c:axId val="88615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100.46</c:v>
                </c:pt>
                <c:pt idx="1">
                  <c:v>95.4</c:v>
                </c:pt>
                <c:pt idx="2">
                  <c:v>93.54</c:v>
                </c:pt>
                <c:pt idx="3">
                  <c:v>93.33</c:v>
                </c:pt>
                <c:pt idx="4">
                  <c:v>97.06</c:v>
                </c:pt>
              </c:numCache>
            </c:numRef>
          </c:val>
        </c:ser>
        <c:dLbls>
          <c:showLegendKey val="0"/>
          <c:showVal val="0"/>
          <c:showCatName val="0"/>
          <c:showSerName val="0"/>
          <c:showPercent val="0"/>
          <c:showBubbleSize val="0"/>
        </c:dLbls>
        <c:gapWidth val="150"/>
        <c:axId val="88662016"/>
        <c:axId val="886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88662016"/>
        <c:axId val="88663936"/>
      </c:lineChart>
      <c:dateAx>
        <c:axId val="88662016"/>
        <c:scaling>
          <c:orientation val="minMax"/>
        </c:scaling>
        <c:delete val="1"/>
        <c:axPos val="b"/>
        <c:numFmt formatCode="ge" sourceLinked="1"/>
        <c:majorTickMark val="none"/>
        <c:minorTickMark val="none"/>
        <c:tickLblPos val="none"/>
        <c:crossAx val="88663936"/>
        <c:crosses val="autoZero"/>
        <c:auto val="1"/>
        <c:lblOffset val="100"/>
        <c:baseTimeUnit val="years"/>
      </c:dateAx>
      <c:valAx>
        <c:axId val="886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139.33000000000001</c:v>
                </c:pt>
                <c:pt idx="1">
                  <c:v>144.30000000000001</c:v>
                </c:pt>
                <c:pt idx="2">
                  <c:v>146.28</c:v>
                </c:pt>
                <c:pt idx="3">
                  <c:v>146.05000000000001</c:v>
                </c:pt>
                <c:pt idx="4">
                  <c:v>140.37</c:v>
                </c:pt>
              </c:numCache>
            </c:numRef>
          </c:val>
        </c:ser>
        <c:dLbls>
          <c:showLegendKey val="0"/>
          <c:showVal val="0"/>
          <c:showCatName val="0"/>
          <c:showSerName val="0"/>
          <c:showPercent val="0"/>
          <c:showBubbleSize val="0"/>
        </c:dLbls>
        <c:gapWidth val="150"/>
        <c:axId val="88755200"/>
        <c:axId val="887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88755200"/>
        <c:axId val="88757376"/>
      </c:lineChart>
      <c:dateAx>
        <c:axId val="88755200"/>
        <c:scaling>
          <c:orientation val="minMax"/>
        </c:scaling>
        <c:delete val="1"/>
        <c:axPos val="b"/>
        <c:numFmt formatCode="ge" sourceLinked="1"/>
        <c:majorTickMark val="none"/>
        <c:minorTickMark val="none"/>
        <c:tickLblPos val="none"/>
        <c:crossAx val="88757376"/>
        <c:crosses val="autoZero"/>
        <c:auto val="1"/>
        <c:lblOffset val="100"/>
        <c:baseTimeUnit val="years"/>
      </c:dateAx>
      <c:valAx>
        <c:axId val="887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戸田市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132880</v>
      </c>
      <c r="AJ8" s="56"/>
      <c r="AK8" s="56"/>
      <c r="AL8" s="56"/>
      <c r="AM8" s="56"/>
      <c r="AN8" s="56"/>
      <c r="AO8" s="56"/>
      <c r="AP8" s="57"/>
      <c r="AQ8" s="47">
        <f>データ!R6</f>
        <v>18.190000000000001</v>
      </c>
      <c r="AR8" s="47"/>
      <c r="AS8" s="47"/>
      <c r="AT8" s="47"/>
      <c r="AU8" s="47"/>
      <c r="AV8" s="47"/>
      <c r="AW8" s="47"/>
      <c r="AX8" s="47"/>
      <c r="AY8" s="47">
        <f>データ!S6</f>
        <v>7305.11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71.349999999999994</v>
      </c>
      <c r="K10" s="47"/>
      <c r="L10" s="47"/>
      <c r="M10" s="47"/>
      <c r="N10" s="47"/>
      <c r="O10" s="47"/>
      <c r="P10" s="47"/>
      <c r="Q10" s="47"/>
      <c r="R10" s="47">
        <f>データ!O6</f>
        <v>100</v>
      </c>
      <c r="S10" s="47"/>
      <c r="T10" s="47"/>
      <c r="U10" s="47"/>
      <c r="V10" s="47"/>
      <c r="W10" s="47"/>
      <c r="X10" s="47"/>
      <c r="Y10" s="47"/>
      <c r="Z10" s="79">
        <f>データ!P6</f>
        <v>1717</v>
      </c>
      <c r="AA10" s="79"/>
      <c r="AB10" s="79"/>
      <c r="AC10" s="79"/>
      <c r="AD10" s="79"/>
      <c r="AE10" s="79"/>
      <c r="AF10" s="79"/>
      <c r="AG10" s="79"/>
      <c r="AH10" s="2"/>
      <c r="AI10" s="79">
        <f>データ!T6</f>
        <v>133319</v>
      </c>
      <c r="AJ10" s="79"/>
      <c r="AK10" s="79"/>
      <c r="AL10" s="79"/>
      <c r="AM10" s="79"/>
      <c r="AN10" s="79"/>
      <c r="AO10" s="79"/>
      <c r="AP10" s="79"/>
      <c r="AQ10" s="47">
        <f>データ!U6</f>
        <v>18.170000000000002</v>
      </c>
      <c r="AR10" s="47"/>
      <c r="AS10" s="47"/>
      <c r="AT10" s="47"/>
      <c r="AU10" s="47"/>
      <c r="AV10" s="47"/>
      <c r="AW10" s="47"/>
      <c r="AX10" s="47"/>
      <c r="AY10" s="47">
        <f>データ!V6</f>
        <v>7337.31</v>
      </c>
      <c r="AZ10" s="47"/>
      <c r="BA10" s="47"/>
      <c r="BB10" s="47"/>
      <c r="BC10" s="47"/>
      <c r="BD10" s="47"/>
      <c r="BE10" s="47"/>
      <c r="BF10" s="47"/>
      <c r="BG10" s="2"/>
      <c r="BH10" s="2"/>
      <c r="BI10" s="2"/>
      <c r="BJ10" s="2"/>
      <c r="BK10" s="2"/>
      <c r="BL10" s="63" t="s">
        <v>20</v>
      </c>
      <c r="BM10" s="64"/>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24</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59"/>
      <c r="BN33" s="59"/>
      <c r="BO33" s="59"/>
      <c r="BP33" s="59"/>
      <c r="BQ33" s="59"/>
      <c r="BR33" s="59"/>
      <c r="BS33" s="59"/>
      <c r="BT33" s="59"/>
      <c r="BU33" s="59"/>
      <c r="BV33" s="59"/>
      <c r="BW33" s="59"/>
      <c r="BX33" s="59"/>
      <c r="BY33" s="59"/>
      <c r="BZ33" s="60"/>
    </row>
    <row r="34" spans="1:78" ht="13.5" customHeight="1">
      <c r="A34" s="2"/>
      <c r="B34" s="16"/>
      <c r="C34" s="62" t="s">
        <v>25</v>
      </c>
      <c r="D34" s="62"/>
      <c r="E34" s="62"/>
      <c r="F34" s="62"/>
      <c r="G34" s="62"/>
      <c r="H34" s="62"/>
      <c r="I34" s="62"/>
      <c r="J34" s="62"/>
      <c r="K34" s="62"/>
      <c r="L34" s="62"/>
      <c r="M34" s="62"/>
      <c r="N34" s="62"/>
      <c r="O34" s="62"/>
      <c r="P34" s="62"/>
      <c r="Q34" s="19"/>
      <c r="R34" s="62" t="s">
        <v>26</v>
      </c>
      <c r="S34" s="62"/>
      <c r="T34" s="62"/>
      <c r="U34" s="62"/>
      <c r="V34" s="62"/>
      <c r="W34" s="62"/>
      <c r="X34" s="62"/>
      <c r="Y34" s="62"/>
      <c r="Z34" s="62"/>
      <c r="AA34" s="62"/>
      <c r="AB34" s="62"/>
      <c r="AC34" s="62"/>
      <c r="AD34" s="62"/>
      <c r="AE34" s="62"/>
      <c r="AF34" s="19"/>
      <c r="AG34" s="62" t="s">
        <v>27</v>
      </c>
      <c r="AH34" s="62"/>
      <c r="AI34" s="62"/>
      <c r="AJ34" s="62"/>
      <c r="AK34" s="62"/>
      <c r="AL34" s="62"/>
      <c r="AM34" s="62"/>
      <c r="AN34" s="62"/>
      <c r="AO34" s="62"/>
      <c r="AP34" s="62"/>
      <c r="AQ34" s="62"/>
      <c r="AR34" s="62"/>
      <c r="AS34" s="62"/>
      <c r="AT34" s="62"/>
      <c r="AU34" s="19"/>
      <c r="AV34" s="62" t="s">
        <v>28</v>
      </c>
      <c r="AW34" s="62"/>
      <c r="AX34" s="62"/>
      <c r="AY34" s="62"/>
      <c r="AZ34" s="62"/>
      <c r="BA34" s="62"/>
      <c r="BB34" s="62"/>
      <c r="BC34" s="62"/>
      <c r="BD34" s="62"/>
      <c r="BE34" s="62"/>
      <c r="BF34" s="62"/>
      <c r="BG34" s="62"/>
      <c r="BH34" s="62"/>
      <c r="BI34" s="62"/>
      <c r="BJ34" s="18"/>
      <c r="BK34" s="2"/>
      <c r="BL34" s="61"/>
      <c r="BM34" s="59"/>
      <c r="BN34" s="59"/>
      <c r="BO34" s="59"/>
      <c r="BP34" s="59"/>
      <c r="BQ34" s="59"/>
      <c r="BR34" s="59"/>
      <c r="BS34" s="59"/>
      <c r="BT34" s="59"/>
      <c r="BU34" s="59"/>
      <c r="BV34" s="59"/>
      <c r="BW34" s="59"/>
      <c r="BX34" s="59"/>
      <c r="BY34" s="59"/>
      <c r="BZ34" s="60"/>
    </row>
    <row r="35" spans="1:78" ht="13.5" customHeight="1">
      <c r="A35" s="2"/>
      <c r="B35" s="16"/>
      <c r="C35" s="62"/>
      <c r="D35" s="62"/>
      <c r="E35" s="62"/>
      <c r="F35" s="62"/>
      <c r="G35" s="62"/>
      <c r="H35" s="62"/>
      <c r="I35" s="62"/>
      <c r="J35" s="62"/>
      <c r="K35" s="62"/>
      <c r="L35" s="62"/>
      <c r="M35" s="62"/>
      <c r="N35" s="62"/>
      <c r="O35" s="62"/>
      <c r="P35" s="62"/>
      <c r="Q35" s="19"/>
      <c r="R35" s="62"/>
      <c r="S35" s="62"/>
      <c r="T35" s="62"/>
      <c r="U35" s="62"/>
      <c r="V35" s="62"/>
      <c r="W35" s="62"/>
      <c r="X35" s="62"/>
      <c r="Y35" s="62"/>
      <c r="Z35" s="62"/>
      <c r="AA35" s="62"/>
      <c r="AB35" s="62"/>
      <c r="AC35" s="62"/>
      <c r="AD35" s="62"/>
      <c r="AE35" s="62"/>
      <c r="AF35" s="19"/>
      <c r="AG35" s="62"/>
      <c r="AH35" s="62"/>
      <c r="AI35" s="62"/>
      <c r="AJ35" s="62"/>
      <c r="AK35" s="62"/>
      <c r="AL35" s="62"/>
      <c r="AM35" s="62"/>
      <c r="AN35" s="62"/>
      <c r="AO35" s="62"/>
      <c r="AP35" s="62"/>
      <c r="AQ35" s="62"/>
      <c r="AR35" s="62"/>
      <c r="AS35" s="62"/>
      <c r="AT35" s="62"/>
      <c r="AU35" s="19"/>
      <c r="AV35" s="62"/>
      <c r="AW35" s="62"/>
      <c r="AX35" s="62"/>
      <c r="AY35" s="62"/>
      <c r="AZ35" s="62"/>
      <c r="BA35" s="62"/>
      <c r="BB35" s="62"/>
      <c r="BC35" s="62"/>
      <c r="BD35" s="62"/>
      <c r="BE35" s="62"/>
      <c r="BF35" s="62"/>
      <c r="BG35" s="62"/>
      <c r="BH35" s="62"/>
      <c r="BI35" s="62"/>
      <c r="BJ35" s="18"/>
      <c r="BK35" s="2"/>
      <c r="BL35" s="61"/>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3" t="s">
        <v>29</v>
      </c>
      <c r="BM45" s="74"/>
      <c r="BN45" s="74"/>
      <c r="BO45" s="74"/>
      <c r="BP45" s="74"/>
      <c r="BQ45" s="74"/>
      <c r="BR45" s="74"/>
      <c r="BS45" s="74"/>
      <c r="BT45" s="74"/>
      <c r="BU45" s="74"/>
      <c r="BV45" s="74"/>
      <c r="BW45" s="74"/>
      <c r="BX45" s="74"/>
      <c r="BY45" s="74"/>
      <c r="BZ45" s="7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6"/>
      <c r="BM46" s="77"/>
      <c r="BN46" s="77"/>
      <c r="BO46" s="77"/>
      <c r="BP46" s="77"/>
      <c r="BQ46" s="77"/>
      <c r="BR46" s="77"/>
      <c r="BS46" s="77"/>
      <c r="BT46" s="77"/>
      <c r="BU46" s="77"/>
      <c r="BV46" s="77"/>
      <c r="BW46" s="77"/>
      <c r="BX46" s="77"/>
      <c r="BY46" s="77"/>
      <c r="BZ46" s="7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0"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59"/>
      <c r="BN55" s="59"/>
      <c r="BO55" s="59"/>
      <c r="BP55" s="59"/>
      <c r="BQ55" s="59"/>
      <c r="BR55" s="59"/>
      <c r="BS55" s="59"/>
      <c r="BT55" s="59"/>
      <c r="BU55" s="59"/>
      <c r="BV55" s="59"/>
      <c r="BW55" s="59"/>
      <c r="BX55" s="59"/>
      <c r="BY55" s="59"/>
      <c r="BZ55" s="60"/>
    </row>
    <row r="56" spans="1:78" ht="13.5" customHeight="1">
      <c r="A56" s="2"/>
      <c r="B56" s="16"/>
      <c r="C56" s="62" t="s">
        <v>30</v>
      </c>
      <c r="D56" s="62"/>
      <c r="E56" s="62"/>
      <c r="F56" s="62"/>
      <c r="G56" s="62"/>
      <c r="H56" s="62"/>
      <c r="I56" s="62"/>
      <c r="J56" s="62"/>
      <c r="K56" s="62"/>
      <c r="L56" s="62"/>
      <c r="M56" s="62"/>
      <c r="N56" s="62"/>
      <c r="O56" s="62"/>
      <c r="P56" s="62"/>
      <c r="Q56" s="19"/>
      <c r="R56" s="62" t="s">
        <v>31</v>
      </c>
      <c r="S56" s="62"/>
      <c r="T56" s="62"/>
      <c r="U56" s="62"/>
      <c r="V56" s="62"/>
      <c r="W56" s="62"/>
      <c r="X56" s="62"/>
      <c r="Y56" s="62"/>
      <c r="Z56" s="62"/>
      <c r="AA56" s="62"/>
      <c r="AB56" s="62"/>
      <c r="AC56" s="62"/>
      <c r="AD56" s="62"/>
      <c r="AE56" s="62"/>
      <c r="AF56" s="19"/>
      <c r="AG56" s="62" t="s">
        <v>32</v>
      </c>
      <c r="AH56" s="62"/>
      <c r="AI56" s="62"/>
      <c r="AJ56" s="62"/>
      <c r="AK56" s="62"/>
      <c r="AL56" s="62"/>
      <c r="AM56" s="62"/>
      <c r="AN56" s="62"/>
      <c r="AO56" s="62"/>
      <c r="AP56" s="62"/>
      <c r="AQ56" s="62"/>
      <c r="AR56" s="62"/>
      <c r="AS56" s="62"/>
      <c r="AT56" s="62"/>
      <c r="AU56" s="19"/>
      <c r="AV56" s="62" t="s">
        <v>33</v>
      </c>
      <c r="AW56" s="62"/>
      <c r="AX56" s="62"/>
      <c r="AY56" s="62"/>
      <c r="AZ56" s="62"/>
      <c r="BA56" s="62"/>
      <c r="BB56" s="62"/>
      <c r="BC56" s="62"/>
      <c r="BD56" s="62"/>
      <c r="BE56" s="62"/>
      <c r="BF56" s="62"/>
      <c r="BG56" s="62"/>
      <c r="BH56" s="62"/>
      <c r="BI56" s="62"/>
      <c r="BJ56" s="18"/>
      <c r="BK56" s="2"/>
      <c r="BL56" s="61"/>
      <c r="BM56" s="59"/>
      <c r="BN56" s="59"/>
      <c r="BO56" s="59"/>
      <c r="BP56" s="59"/>
      <c r="BQ56" s="59"/>
      <c r="BR56" s="59"/>
      <c r="BS56" s="59"/>
      <c r="BT56" s="59"/>
      <c r="BU56" s="59"/>
      <c r="BV56" s="59"/>
      <c r="BW56" s="59"/>
      <c r="BX56" s="59"/>
      <c r="BY56" s="59"/>
      <c r="BZ56" s="60"/>
    </row>
    <row r="57" spans="1:78" ht="13.5" customHeight="1">
      <c r="A57" s="2"/>
      <c r="B57" s="16"/>
      <c r="C57" s="62"/>
      <c r="D57" s="62"/>
      <c r="E57" s="62"/>
      <c r="F57" s="62"/>
      <c r="G57" s="62"/>
      <c r="H57" s="62"/>
      <c r="I57" s="62"/>
      <c r="J57" s="62"/>
      <c r="K57" s="62"/>
      <c r="L57" s="62"/>
      <c r="M57" s="62"/>
      <c r="N57" s="62"/>
      <c r="O57" s="62"/>
      <c r="P57" s="62"/>
      <c r="Q57" s="19"/>
      <c r="R57" s="62"/>
      <c r="S57" s="62"/>
      <c r="T57" s="62"/>
      <c r="U57" s="62"/>
      <c r="V57" s="62"/>
      <c r="W57" s="62"/>
      <c r="X57" s="62"/>
      <c r="Y57" s="62"/>
      <c r="Z57" s="62"/>
      <c r="AA57" s="62"/>
      <c r="AB57" s="62"/>
      <c r="AC57" s="62"/>
      <c r="AD57" s="62"/>
      <c r="AE57" s="62"/>
      <c r="AF57" s="19"/>
      <c r="AG57" s="62"/>
      <c r="AH57" s="62"/>
      <c r="AI57" s="62"/>
      <c r="AJ57" s="62"/>
      <c r="AK57" s="62"/>
      <c r="AL57" s="62"/>
      <c r="AM57" s="62"/>
      <c r="AN57" s="62"/>
      <c r="AO57" s="62"/>
      <c r="AP57" s="62"/>
      <c r="AQ57" s="62"/>
      <c r="AR57" s="62"/>
      <c r="AS57" s="62"/>
      <c r="AT57" s="62"/>
      <c r="AU57" s="19"/>
      <c r="AV57" s="62"/>
      <c r="AW57" s="62"/>
      <c r="AX57" s="62"/>
      <c r="AY57" s="62"/>
      <c r="AZ57" s="62"/>
      <c r="BA57" s="62"/>
      <c r="BB57" s="62"/>
      <c r="BC57" s="62"/>
      <c r="BD57" s="62"/>
      <c r="BE57" s="62"/>
      <c r="BF57" s="62"/>
      <c r="BG57" s="62"/>
      <c r="BH57" s="62"/>
      <c r="BI57" s="62"/>
      <c r="BJ57" s="18"/>
      <c r="BK57" s="2"/>
      <c r="BL57" s="61"/>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1"/>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1"/>
      <c r="BM59" s="59"/>
      <c r="BN59" s="59"/>
      <c r="BO59" s="59"/>
      <c r="BP59" s="59"/>
      <c r="BQ59" s="59"/>
      <c r="BR59" s="59"/>
      <c r="BS59" s="59"/>
      <c r="BT59" s="59"/>
      <c r="BU59" s="59"/>
      <c r="BV59" s="59"/>
      <c r="BW59" s="59"/>
      <c r="BX59" s="59"/>
      <c r="BY59" s="59"/>
      <c r="BZ59" s="60"/>
    </row>
    <row r="60" spans="1:78" ht="13.5" customHeight="1">
      <c r="A60" s="2"/>
      <c r="B60" s="70" t="s">
        <v>34</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61"/>
      <c r="BM60" s="59"/>
      <c r="BN60" s="59"/>
      <c r="BO60" s="59"/>
      <c r="BP60" s="59"/>
      <c r="BQ60" s="59"/>
      <c r="BR60" s="59"/>
      <c r="BS60" s="59"/>
      <c r="BT60" s="59"/>
      <c r="BU60" s="59"/>
      <c r="BV60" s="59"/>
      <c r="BW60" s="59"/>
      <c r="BX60" s="59"/>
      <c r="BY60" s="59"/>
      <c r="BZ60" s="60"/>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61"/>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3" t="s">
        <v>35</v>
      </c>
      <c r="BM64" s="74"/>
      <c r="BN64" s="74"/>
      <c r="BO64" s="74"/>
      <c r="BP64" s="74"/>
      <c r="BQ64" s="74"/>
      <c r="BR64" s="74"/>
      <c r="BS64" s="74"/>
      <c r="BT64" s="74"/>
      <c r="BU64" s="74"/>
      <c r="BV64" s="74"/>
      <c r="BW64" s="74"/>
      <c r="BX64" s="74"/>
      <c r="BY64" s="74"/>
      <c r="BZ64" s="7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6"/>
      <c r="BM65" s="77"/>
      <c r="BN65" s="77"/>
      <c r="BO65" s="77"/>
      <c r="BP65" s="77"/>
      <c r="BQ65" s="77"/>
      <c r="BR65" s="77"/>
      <c r="BS65" s="77"/>
      <c r="BT65" s="77"/>
      <c r="BU65" s="77"/>
      <c r="BV65" s="77"/>
      <c r="BW65" s="77"/>
      <c r="BX65" s="77"/>
      <c r="BY65" s="77"/>
      <c r="BZ65" s="7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0"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59"/>
      <c r="BN78" s="59"/>
      <c r="BO78" s="59"/>
      <c r="BP78" s="59"/>
      <c r="BQ78" s="59"/>
      <c r="BR78" s="59"/>
      <c r="BS78" s="59"/>
      <c r="BT78" s="59"/>
      <c r="BU78" s="59"/>
      <c r="BV78" s="59"/>
      <c r="BW78" s="59"/>
      <c r="BX78" s="59"/>
      <c r="BY78" s="59"/>
      <c r="BZ78" s="60"/>
    </row>
    <row r="79" spans="1:78" ht="13.5" customHeight="1">
      <c r="A79" s="2"/>
      <c r="B79" s="16"/>
      <c r="C79" s="62" t="s">
        <v>36</v>
      </c>
      <c r="D79" s="62"/>
      <c r="E79" s="62"/>
      <c r="F79" s="62"/>
      <c r="G79" s="62"/>
      <c r="H79" s="62"/>
      <c r="I79" s="62"/>
      <c r="J79" s="62"/>
      <c r="K79" s="62"/>
      <c r="L79" s="62"/>
      <c r="M79" s="62"/>
      <c r="N79" s="62"/>
      <c r="O79" s="62"/>
      <c r="P79" s="62"/>
      <c r="Q79" s="62"/>
      <c r="R79" s="62"/>
      <c r="S79" s="62"/>
      <c r="T79" s="62"/>
      <c r="U79" s="19"/>
      <c r="V79" s="19"/>
      <c r="W79" s="62" t="s">
        <v>37</v>
      </c>
      <c r="X79" s="62"/>
      <c r="Y79" s="62"/>
      <c r="Z79" s="62"/>
      <c r="AA79" s="62"/>
      <c r="AB79" s="62"/>
      <c r="AC79" s="62"/>
      <c r="AD79" s="62"/>
      <c r="AE79" s="62"/>
      <c r="AF79" s="62"/>
      <c r="AG79" s="62"/>
      <c r="AH79" s="62"/>
      <c r="AI79" s="62"/>
      <c r="AJ79" s="62"/>
      <c r="AK79" s="62"/>
      <c r="AL79" s="62"/>
      <c r="AM79" s="62"/>
      <c r="AN79" s="62"/>
      <c r="AO79" s="19"/>
      <c r="AP79" s="19"/>
      <c r="AQ79" s="62" t="s">
        <v>38</v>
      </c>
      <c r="AR79" s="62"/>
      <c r="AS79" s="62"/>
      <c r="AT79" s="62"/>
      <c r="AU79" s="62"/>
      <c r="AV79" s="62"/>
      <c r="AW79" s="62"/>
      <c r="AX79" s="62"/>
      <c r="AY79" s="62"/>
      <c r="AZ79" s="62"/>
      <c r="BA79" s="62"/>
      <c r="BB79" s="62"/>
      <c r="BC79" s="62"/>
      <c r="BD79" s="62"/>
      <c r="BE79" s="62"/>
      <c r="BF79" s="62"/>
      <c r="BG79" s="62"/>
      <c r="BH79" s="62"/>
      <c r="BI79" s="17"/>
      <c r="BJ79" s="18"/>
      <c r="BK79" s="2"/>
      <c r="BL79" s="61"/>
      <c r="BM79" s="59"/>
      <c r="BN79" s="59"/>
      <c r="BO79" s="59"/>
      <c r="BP79" s="59"/>
      <c r="BQ79" s="59"/>
      <c r="BR79" s="59"/>
      <c r="BS79" s="59"/>
      <c r="BT79" s="59"/>
      <c r="BU79" s="59"/>
      <c r="BV79" s="59"/>
      <c r="BW79" s="59"/>
      <c r="BX79" s="59"/>
      <c r="BY79" s="59"/>
      <c r="BZ79" s="60"/>
    </row>
    <row r="80" spans="1:78" ht="13.5" customHeight="1">
      <c r="A80" s="2"/>
      <c r="B80" s="16"/>
      <c r="C80" s="62"/>
      <c r="D80" s="62"/>
      <c r="E80" s="62"/>
      <c r="F80" s="62"/>
      <c r="G80" s="62"/>
      <c r="H80" s="62"/>
      <c r="I80" s="62"/>
      <c r="J80" s="62"/>
      <c r="K80" s="62"/>
      <c r="L80" s="62"/>
      <c r="M80" s="62"/>
      <c r="N80" s="62"/>
      <c r="O80" s="62"/>
      <c r="P80" s="62"/>
      <c r="Q80" s="62"/>
      <c r="R80" s="62"/>
      <c r="S80" s="62"/>
      <c r="T80" s="62"/>
      <c r="U80" s="19"/>
      <c r="V80" s="19"/>
      <c r="W80" s="62"/>
      <c r="X80" s="62"/>
      <c r="Y80" s="62"/>
      <c r="Z80" s="62"/>
      <c r="AA80" s="62"/>
      <c r="AB80" s="62"/>
      <c r="AC80" s="62"/>
      <c r="AD80" s="62"/>
      <c r="AE80" s="62"/>
      <c r="AF80" s="62"/>
      <c r="AG80" s="62"/>
      <c r="AH80" s="62"/>
      <c r="AI80" s="62"/>
      <c r="AJ80" s="62"/>
      <c r="AK80" s="62"/>
      <c r="AL80" s="62"/>
      <c r="AM80" s="62"/>
      <c r="AN80" s="62"/>
      <c r="AO80" s="19"/>
      <c r="AP80" s="19"/>
      <c r="AQ80" s="62"/>
      <c r="AR80" s="62"/>
      <c r="AS80" s="62"/>
      <c r="AT80" s="62"/>
      <c r="AU80" s="62"/>
      <c r="AV80" s="62"/>
      <c r="AW80" s="62"/>
      <c r="AX80" s="62"/>
      <c r="AY80" s="62"/>
      <c r="AZ80" s="62"/>
      <c r="BA80" s="62"/>
      <c r="BB80" s="62"/>
      <c r="BC80" s="62"/>
      <c r="BD80" s="62"/>
      <c r="BE80" s="62"/>
      <c r="BF80" s="62"/>
      <c r="BG80" s="62"/>
      <c r="BH80" s="62"/>
      <c r="BI80" s="17"/>
      <c r="BJ80" s="18"/>
      <c r="BK80" s="2"/>
      <c r="BL80" s="61"/>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1"/>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1"/>
      <c r="BM82" s="82"/>
      <c r="BN82" s="82"/>
      <c r="BO82" s="82"/>
      <c r="BP82" s="82"/>
      <c r="BQ82" s="82"/>
      <c r="BR82" s="82"/>
      <c r="BS82" s="82"/>
      <c r="BT82" s="82"/>
      <c r="BU82" s="82"/>
      <c r="BV82" s="82"/>
      <c r="BW82" s="82"/>
      <c r="BX82" s="82"/>
      <c r="BY82" s="82"/>
      <c r="BZ82" s="83"/>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5" t="s">
        <v>49</v>
      </c>
      <c r="I3" s="86"/>
      <c r="J3" s="86"/>
      <c r="K3" s="86"/>
      <c r="L3" s="86"/>
      <c r="M3" s="86"/>
      <c r="N3" s="86"/>
      <c r="O3" s="86"/>
      <c r="P3" s="86"/>
      <c r="Q3" s="86"/>
      <c r="R3" s="86"/>
      <c r="S3" s="86"/>
      <c r="T3" s="86"/>
      <c r="U3" s="86"/>
      <c r="V3" s="87"/>
      <c r="W3" s="91" t="s">
        <v>50</v>
      </c>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t="s">
        <v>51</v>
      </c>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row>
    <row r="4" spans="1:143">
      <c r="A4" s="26" t="s">
        <v>52</v>
      </c>
      <c r="B4" s="28"/>
      <c r="C4" s="28"/>
      <c r="D4" s="28"/>
      <c r="E4" s="28"/>
      <c r="F4" s="28"/>
      <c r="G4" s="28"/>
      <c r="H4" s="88"/>
      <c r="I4" s="89"/>
      <c r="J4" s="89"/>
      <c r="K4" s="89"/>
      <c r="L4" s="89"/>
      <c r="M4" s="89"/>
      <c r="N4" s="89"/>
      <c r="O4" s="89"/>
      <c r="P4" s="89"/>
      <c r="Q4" s="89"/>
      <c r="R4" s="89"/>
      <c r="S4" s="89"/>
      <c r="T4" s="89"/>
      <c r="U4" s="89"/>
      <c r="V4" s="90"/>
      <c r="W4" s="84" t="s">
        <v>53</v>
      </c>
      <c r="X4" s="84"/>
      <c r="Y4" s="84"/>
      <c r="Z4" s="84"/>
      <c r="AA4" s="84"/>
      <c r="AB4" s="84"/>
      <c r="AC4" s="84"/>
      <c r="AD4" s="84"/>
      <c r="AE4" s="84"/>
      <c r="AF4" s="84"/>
      <c r="AG4" s="84"/>
      <c r="AH4" s="84" t="s">
        <v>54</v>
      </c>
      <c r="AI4" s="84"/>
      <c r="AJ4" s="84"/>
      <c r="AK4" s="84"/>
      <c r="AL4" s="84"/>
      <c r="AM4" s="84"/>
      <c r="AN4" s="84"/>
      <c r="AO4" s="84"/>
      <c r="AP4" s="84"/>
      <c r="AQ4" s="84"/>
      <c r="AR4" s="84"/>
      <c r="AS4" s="84" t="s">
        <v>55</v>
      </c>
      <c r="AT4" s="84"/>
      <c r="AU4" s="84"/>
      <c r="AV4" s="84"/>
      <c r="AW4" s="84"/>
      <c r="AX4" s="84"/>
      <c r="AY4" s="84"/>
      <c r="AZ4" s="84"/>
      <c r="BA4" s="84"/>
      <c r="BB4" s="84"/>
      <c r="BC4" s="84"/>
      <c r="BD4" s="84" t="s">
        <v>56</v>
      </c>
      <c r="BE4" s="84"/>
      <c r="BF4" s="84"/>
      <c r="BG4" s="84"/>
      <c r="BH4" s="84"/>
      <c r="BI4" s="84"/>
      <c r="BJ4" s="84"/>
      <c r="BK4" s="84"/>
      <c r="BL4" s="84"/>
      <c r="BM4" s="84"/>
      <c r="BN4" s="84"/>
      <c r="BO4" s="84" t="s">
        <v>57</v>
      </c>
      <c r="BP4" s="84"/>
      <c r="BQ4" s="84"/>
      <c r="BR4" s="84"/>
      <c r="BS4" s="84"/>
      <c r="BT4" s="84"/>
      <c r="BU4" s="84"/>
      <c r="BV4" s="84"/>
      <c r="BW4" s="84"/>
      <c r="BX4" s="84"/>
      <c r="BY4" s="84"/>
      <c r="BZ4" s="84" t="s">
        <v>58</v>
      </c>
      <c r="CA4" s="84"/>
      <c r="CB4" s="84"/>
      <c r="CC4" s="84"/>
      <c r="CD4" s="84"/>
      <c r="CE4" s="84"/>
      <c r="CF4" s="84"/>
      <c r="CG4" s="84"/>
      <c r="CH4" s="84"/>
      <c r="CI4" s="84"/>
      <c r="CJ4" s="84"/>
      <c r="CK4" s="84" t="s">
        <v>59</v>
      </c>
      <c r="CL4" s="84"/>
      <c r="CM4" s="84"/>
      <c r="CN4" s="84"/>
      <c r="CO4" s="84"/>
      <c r="CP4" s="84"/>
      <c r="CQ4" s="84"/>
      <c r="CR4" s="84"/>
      <c r="CS4" s="84"/>
      <c r="CT4" s="84"/>
      <c r="CU4" s="84"/>
      <c r="CV4" s="84" t="s">
        <v>60</v>
      </c>
      <c r="CW4" s="84"/>
      <c r="CX4" s="84"/>
      <c r="CY4" s="84"/>
      <c r="CZ4" s="84"/>
      <c r="DA4" s="84"/>
      <c r="DB4" s="84"/>
      <c r="DC4" s="84"/>
      <c r="DD4" s="84"/>
      <c r="DE4" s="84"/>
      <c r="DF4" s="84"/>
      <c r="DG4" s="84" t="s">
        <v>61</v>
      </c>
      <c r="DH4" s="84"/>
      <c r="DI4" s="84"/>
      <c r="DJ4" s="84"/>
      <c r="DK4" s="84"/>
      <c r="DL4" s="84"/>
      <c r="DM4" s="84"/>
      <c r="DN4" s="84"/>
      <c r="DO4" s="84"/>
      <c r="DP4" s="84"/>
      <c r="DQ4" s="84"/>
      <c r="DR4" s="84" t="s">
        <v>62</v>
      </c>
      <c r="DS4" s="84"/>
      <c r="DT4" s="84"/>
      <c r="DU4" s="84"/>
      <c r="DV4" s="84"/>
      <c r="DW4" s="84"/>
      <c r="DX4" s="84"/>
      <c r="DY4" s="84"/>
      <c r="DZ4" s="84"/>
      <c r="EA4" s="84"/>
      <c r="EB4" s="84"/>
      <c r="EC4" s="84" t="s">
        <v>63</v>
      </c>
      <c r="ED4" s="84"/>
      <c r="EE4" s="84"/>
      <c r="EF4" s="84"/>
      <c r="EG4" s="84"/>
      <c r="EH4" s="84"/>
      <c r="EI4" s="84"/>
      <c r="EJ4" s="84"/>
      <c r="EK4" s="84"/>
      <c r="EL4" s="84"/>
      <c r="EM4" s="84"/>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112241</v>
      </c>
      <c r="D6" s="31">
        <f t="shared" si="3"/>
        <v>46</v>
      </c>
      <c r="E6" s="31">
        <f t="shared" si="3"/>
        <v>1</v>
      </c>
      <c r="F6" s="31">
        <f t="shared" si="3"/>
        <v>0</v>
      </c>
      <c r="G6" s="31">
        <f t="shared" si="3"/>
        <v>1</v>
      </c>
      <c r="H6" s="31" t="str">
        <f t="shared" si="3"/>
        <v>埼玉県　戸田市</v>
      </c>
      <c r="I6" s="31" t="str">
        <f t="shared" si="3"/>
        <v>法適用</v>
      </c>
      <c r="J6" s="31" t="str">
        <f t="shared" si="3"/>
        <v>水道事業</v>
      </c>
      <c r="K6" s="31" t="str">
        <f t="shared" si="3"/>
        <v>末端給水事業</v>
      </c>
      <c r="L6" s="31" t="str">
        <f t="shared" si="3"/>
        <v>A3</v>
      </c>
      <c r="M6" s="32" t="str">
        <f t="shared" si="3"/>
        <v>-</v>
      </c>
      <c r="N6" s="32">
        <f t="shared" si="3"/>
        <v>71.349999999999994</v>
      </c>
      <c r="O6" s="32">
        <f t="shared" si="3"/>
        <v>100</v>
      </c>
      <c r="P6" s="32">
        <f t="shared" si="3"/>
        <v>1717</v>
      </c>
      <c r="Q6" s="32">
        <f t="shared" si="3"/>
        <v>132880</v>
      </c>
      <c r="R6" s="32">
        <f t="shared" si="3"/>
        <v>18.190000000000001</v>
      </c>
      <c r="S6" s="32">
        <f t="shared" si="3"/>
        <v>7305.11</v>
      </c>
      <c r="T6" s="32">
        <f t="shared" si="3"/>
        <v>133319</v>
      </c>
      <c r="U6" s="32">
        <f t="shared" si="3"/>
        <v>18.170000000000002</v>
      </c>
      <c r="V6" s="32">
        <f t="shared" si="3"/>
        <v>7337.31</v>
      </c>
      <c r="W6" s="33">
        <f>IF(W7="",NA(),W7)</f>
        <v>113.36</v>
      </c>
      <c r="X6" s="33">
        <f t="shared" ref="X6:AF6" si="4">IF(X7="",NA(),X7)</f>
        <v>115.07</v>
      </c>
      <c r="Y6" s="33">
        <f t="shared" si="4"/>
        <v>112.45</v>
      </c>
      <c r="Z6" s="33">
        <f t="shared" si="4"/>
        <v>113.62</v>
      </c>
      <c r="AA6" s="33">
        <f t="shared" si="4"/>
        <v>113.23</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402.9</v>
      </c>
      <c r="AT6" s="33">
        <f t="shared" ref="AT6:BB6" si="6">IF(AT7="",NA(),AT7)</f>
        <v>445.17</v>
      </c>
      <c r="AU6" s="33">
        <f t="shared" si="6"/>
        <v>458.51</v>
      </c>
      <c r="AV6" s="33">
        <f t="shared" si="6"/>
        <v>662.85</v>
      </c>
      <c r="AW6" s="33">
        <f t="shared" si="6"/>
        <v>220.54</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314.37</v>
      </c>
      <c r="BE6" s="33">
        <f t="shared" ref="BE6:BM6" si="7">IF(BE7="",NA(),BE7)</f>
        <v>310.76</v>
      </c>
      <c r="BF6" s="33">
        <f t="shared" si="7"/>
        <v>294.33999999999997</v>
      </c>
      <c r="BG6" s="33">
        <f t="shared" si="7"/>
        <v>275.33999999999997</v>
      </c>
      <c r="BH6" s="33">
        <f t="shared" si="7"/>
        <v>257.58999999999997</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100.46</v>
      </c>
      <c r="BP6" s="33">
        <f t="shared" ref="BP6:BX6" si="8">IF(BP7="",NA(),BP7)</f>
        <v>95.4</v>
      </c>
      <c r="BQ6" s="33">
        <f t="shared" si="8"/>
        <v>93.54</v>
      </c>
      <c r="BR6" s="33">
        <f t="shared" si="8"/>
        <v>93.33</v>
      </c>
      <c r="BS6" s="33">
        <f t="shared" si="8"/>
        <v>97.06</v>
      </c>
      <c r="BT6" s="33">
        <f t="shared" si="8"/>
        <v>102.82</v>
      </c>
      <c r="BU6" s="33">
        <f t="shared" si="8"/>
        <v>100.16</v>
      </c>
      <c r="BV6" s="33">
        <f t="shared" si="8"/>
        <v>100.16</v>
      </c>
      <c r="BW6" s="33">
        <f t="shared" si="8"/>
        <v>100.07</v>
      </c>
      <c r="BX6" s="33">
        <f t="shared" si="8"/>
        <v>106.22</v>
      </c>
      <c r="BY6" s="32" t="str">
        <f>IF(BY7="","",IF(BY7="-","【-】","【"&amp;SUBSTITUTE(TEXT(BY7,"#,##0.00"),"-","△")&amp;"】"))</f>
        <v>【104.60】</v>
      </c>
      <c r="BZ6" s="33">
        <f>IF(BZ7="",NA(),BZ7)</f>
        <v>139.33000000000001</v>
      </c>
      <c r="CA6" s="33">
        <f t="shared" ref="CA6:CI6" si="9">IF(CA7="",NA(),CA7)</f>
        <v>144.30000000000001</v>
      </c>
      <c r="CB6" s="33">
        <f t="shared" si="9"/>
        <v>146.28</v>
      </c>
      <c r="CC6" s="33">
        <f t="shared" si="9"/>
        <v>146.05000000000001</v>
      </c>
      <c r="CD6" s="33">
        <f t="shared" si="9"/>
        <v>140.37</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68.3</v>
      </c>
      <c r="CL6" s="33">
        <f t="shared" ref="CL6:CT6" si="10">IF(CL7="",NA(),CL7)</f>
        <v>66.7</v>
      </c>
      <c r="CM6" s="33">
        <f t="shared" si="10"/>
        <v>66.89</v>
      </c>
      <c r="CN6" s="33">
        <f t="shared" si="10"/>
        <v>68.09</v>
      </c>
      <c r="CO6" s="33">
        <f t="shared" si="10"/>
        <v>69.14</v>
      </c>
      <c r="CP6" s="33">
        <f t="shared" si="10"/>
        <v>63.12</v>
      </c>
      <c r="CQ6" s="33">
        <f t="shared" si="10"/>
        <v>62.81</v>
      </c>
      <c r="CR6" s="33">
        <f t="shared" si="10"/>
        <v>62.5</v>
      </c>
      <c r="CS6" s="33">
        <f t="shared" si="10"/>
        <v>62.45</v>
      </c>
      <c r="CT6" s="33">
        <f t="shared" si="10"/>
        <v>62.12</v>
      </c>
      <c r="CU6" s="32" t="str">
        <f>IF(CU7="","",IF(CU7="-","【-】","【"&amp;SUBSTITUTE(TEXT(CU7,"#,##0.00"),"-","△")&amp;"】"))</f>
        <v>【59.80】</v>
      </c>
      <c r="CV6" s="33">
        <f>IF(CV7="",NA(),CV7)</f>
        <v>95</v>
      </c>
      <c r="CW6" s="33">
        <f t="shared" ref="CW6:DE6" si="11">IF(CW7="",NA(),CW7)</f>
        <v>94.7</v>
      </c>
      <c r="CX6" s="33">
        <f t="shared" si="11"/>
        <v>94.94</v>
      </c>
      <c r="CY6" s="33">
        <f t="shared" si="11"/>
        <v>93.95</v>
      </c>
      <c r="CZ6" s="33">
        <f t="shared" si="11"/>
        <v>92.29</v>
      </c>
      <c r="DA6" s="33">
        <f t="shared" si="11"/>
        <v>89.94</v>
      </c>
      <c r="DB6" s="33">
        <f t="shared" si="11"/>
        <v>89.45</v>
      </c>
      <c r="DC6" s="33">
        <f t="shared" si="11"/>
        <v>89.62</v>
      </c>
      <c r="DD6" s="33">
        <f t="shared" si="11"/>
        <v>89.76</v>
      </c>
      <c r="DE6" s="33">
        <f t="shared" si="11"/>
        <v>89.45</v>
      </c>
      <c r="DF6" s="32" t="str">
        <f>IF(DF7="","",IF(DF7="-","【-】","【"&amp;SUBSTITUTE(TEXT(DF7,"#,##0.00"),"-","△")&amp;"】"))</f>
        <v>【89.78】</v>
      </c>
      <c r="DG6" s="33">
        <f>IF(DG7="",NA(),DG7)</f>
        <v>37.81</v>
      </c>
      <c r="DH6" s="33">
        <f t="shared" ref="DH6:DP6" si="12">IF(DH7="",NA(),DH7)</f>
        <v>38.78</v>
      </c>
      <c r="DI6" s="33">
        <f t="shared" si="12"/>
        <v>38.83</v>
      </c>
      <c r="DJ6" s="33">
        <f t="shared" si="12"/>
        <v>40.049999999999997</v>
      </c>
      <c r="DK6" s="33">
        <f t="shared" si="12"/>
        <v>42.04</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2.61</v>
      </c>
      <c r="DS6" s="33">
        <f t="shared" ref="DS6:EA6" si="13">IF(DS7="",NA(),DS7)</f>
        <v>2.4500000000000002</v>
      </c>
      <c r="DT6" s="33">
        <f t="shared" si="13"/>
        <v>7.6</v>
      </c>
      <c r="DU6" s="33">
        <f t="shared" si="13"/>
        <v>10.26</v>
      </c>
      <c r="DV6" s="33">
        <f t="shared" si="13"/>
        <v>10.25</v>
      </c>
      <c r="DW6" s="33">
        <f t="shared" si="13"/>
        <v>7.87</v>
      </c>
      <c r="DX6" s="33">
        <f t="shared" si="13"/>
        <v>9.14</v>
      </c>
      <c r="DY6" s="33">
        <f t="shared" si="13"/>
        <v>10.19</v>
      </c>
      <c r="DZ6" s="33">
        <f t="shared" si="13"/>
        <v>10.9</v>
      </c>
      <c r="EA6" s="33">
        <f t="shared" si="13"/>
        <v>12.03</v>
      </c>
      <c r="EB6" s="32" t="str">
        <f>IF(EB7="","",IF(EB7="-","【-】","【"&amp;SUBSTITUTE(TEXT(EB7,"#,##0.00"),"-","△")&amp;"】"))</f>
        <v>【12.42】</v>
      </c>
      <c r="EC6" s="33">
        <f>IF(EC7="",NA(),EC7)</f>
        <v>0.66</v>
      </c>
      <c r="ED6" s="33">
        <f t="shared" ref="ED6:EL6" si="14">IF(ED7="",NA(),ED7)</f>
        <v>0.52</v>
      </c>
      <c r="EE6" s="33">
        <f t="shared" si="14"/>
        <v>0.5</v>
      </c>
      <c r="EF6" s="33">
        <f t="shared" si="14"/>
        <v>0.53</v>
      </c>
      <c r="EG6" s="33">
        <f t="shared" si="14"/>
        <v>0.39</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112241</v>
      </c>
      <c r="D7" s="35">
        <v>46</v>
      </c>
      <c r="E7" s="35">
        <v>1</v>
      </c>
      <c r="F7" s="35">
        <v>0</v>
      </c>
      <c r="G7" s="35">
        <v>1</v>
      </c>
      <c r="H7" s="35" t="s">
        <v>93</v>
      </c>
      <c r="I7" s="35" t="s">
        <v>94</v>
      </c>
      <c r="J7" s="35" t="s">
        <v>95</v>
      </c>
      <c r="K7" s="35" t="s">
        <v>96</v>
      </c>
      <c r="L7" s="35" t="s">
        <v>97</v>
      </c>
      <c r="M7" s="36" t="s">
        <v>98</v>
      </c>
      <c r="N7" s="36">
        <v>71.349999999999994</v>
      </c>
      <c r="O7" s="36">
        <v>100</v>
      </c>
      <c r="P7" s="36">
        <v>1717</v>
      </c>
      <c r="Q7" s="36">
        <v>132880</v>
      </c>
      <c r="R7" s="36">
        <v>18.190000000000001</v>
      </c>
      <c r="S7" s="36">
        <v>7305.11</v>
      </c>
      <c r="T7" s="36">
        <v>133319</v>
      </c>
      <c r="U7" s="36">
        <v>18.170000000000002</v>
      </c>
      <c r="V7" s="36">
        <v>7337.31</v>
      </c>
      <c r="W7" s="36">
        <v>113.36</v>
      </c>
      <c r="X7" s="36">
        <v>115.07</v>
      </c>
      <c r="Y7" s="36">
        <v>112.45</v>
      </c>
      <c r="Z7" s="36">
        <v>113.62</v>
      </c>
      <c r="AA7" s="36">
        <v>113.23</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402.9</v>
      </c>
      <c r="AT7" s="36">
        <v>445.17</v>
      </c>
      <c r="AU7" s="36">
        <v>458.51</v>
      </c>
      <c r="AV7" s="36">
        <v>662.85</v>
      </c>
      <c r="AW7" s="36">
        <v>220.54</v>
      </c>
      <c r="AX7" s="36">
        <v>589.41999999999996</v>
      </c>
      <c r="AY7" s="36">
        <v>608.24</v>
      </c>
      <c r="AZ7" s="36">
        <v>633.30999999999995</v>
      </c>
      <c r="BA7" s="36">
        <v>648.09</v>
      </c>
      <c r="BB7" s="36">
        <v>344.19</v>
      </c>
      <c r="BC7" s="36">
        <v>264.16000000000003</v>
      </c>
      <c r="BD7" s="36">
        <v>314.37</v>
      </c>
      <c r="BE7" s="36">
        <v>310.76</v>
      </c>
      <c r="BF7" s="36">
        <v>294.33999999999997</v>
      </c>
      <c r="BG7" s="36">
        <v>275.33999999999997</v>
      </c>
      <c r="BH7" s="36">
        <v>257.58999999999997</v>
      </c>
      <c r="BI7" s="36">
        <v>260.54000000000002</v>
      </c>
      <c r="BJ7" s="36">
        <v>263.83999999999997</v>
      </c>
      <c r="BK7" s="36">
        <v>257.41000000000003</v>
      </c>
      <c r="BL7" s="36">
        <v>253.86</v>
      </c>
      <c r="BM7" s="36">
        <v>252.09</v>
      </c>
      <c r="BN7" s="36">
        <v>283.72000000000003</v>
      </c>
      <c r="BO7" s="36">
        <v>100.46</v>
      </c>
      <c r="BP7" s="36">
        <v>95.4</v>
      </c>
      <c r="BQ7" s="36">
        <v>93.54</v>
      </c>
      <c r="BR7" s="36">
        <v>93.33</v>
      </c>
      <c r="BS7" s="36">
        <v>97.06</v>
      </c>
      <c r="BT7" s="36">
        <v>102.82</v>
      </c>
      <c r="BU7" s="36">
        <v>100.16</v>
      </c>
      <c r="BV7" s="36">
        <v>100.16</v>
      </c>
      <c r="BW7" s="36">
        <v>100.07</v>
      </c>
      <c r="BX7" s="36">
        <v>106.22</v>
      </c>
      <c r="BY7" s="36">
        <v>104.6</v>
      </c>
      <c r="BZ7" s="36">
        <v>139.33000000000001</v>
      </c>
      <c r="CA7" s="36">
        <v>144.30000000000001</v>
      </c>
      <c r="CB7" s="36">
        <v>146.28</v>
      </c>
      <c r="CC7" s="36">
        <v>146.05000000000001</v>
      </c>
      <c r="CD7" s="36">
        <v>140.37</v>
      </c>
      <c r="CE7" s="36">
        <v>161.72999999999999</v>
      </c>
      <c r="CF7" s="36">
        <v>166.38</v>
      </c>
      <c r="CG7" s="36">
        <v>166.17</v>
      </c>
      <c r="CH7" s="36">
        <v>164.93</v>
      </c>
      <c r="CI7" s="36">
        <v>155.22999999999999</v>
      </c>
      <c r="CJ7" s="36">
        <v>164.21</v>
      </c>
      <c r="CK7" s="36">
        <v>68.3</v>
      </c>
      <c r="CL7" s="36">
        <v>66.7</v>
      </c>
      <c r="CM7" s="36">
        <v>66.89</v>
      </c>
      <c r="CN7" s="36">
        <v>68.09</v>
      </c>
      <c r="CO7" s="36">
        <v>69.14</v>
      </c>
      <c r="CP7" s="36">
        <v>63.12</v>
      </c>
      <c r="CQ7" s="36">
        <v>62.81</v>
      </c>
      <c r="CR7" s="36">
        <v>62.5</v>
      </c>
      <c r="CS7" s="36">
        <v>62.45</v>
      </c>
      <c r="CT7" s="36">
        <v>62.12</v>
      </c>
      <c r="CU7" s="36">
        <v>59.8</v>
      </c>
      <c r="CV7" s="36">
        <v>95</v>
      </c>
      <c r="CW7" s="36">
        <v>94.7</v>
      </c>
      <c r="CX7" s="36">
        <v>94.94</v>
      </c>
      <c r="CY7" s="36">
        <v>93.95</v>
      </c>
      <c r="CZ7" s="36">
        <v>92.29</v>
      </c>
      <c r="DA7" s="36">
        <v>89.94</v>
      </c>
      <c r="DB7" s="36">
        <v>89.45</v>
      </c>
      <c r="DC7" s="36">
        <v>89.62</v>
      </c>
      <c r="DD7" s="36">
        <v>89.76</v>
      </c>
      <c r="DE7" s="36">
        <v>89.45</v>
      </c>
      <c r="DF7" s="36">
        <v>89.78</v>
      </c>
      <c r="DG7" s="36">
        <v>37.81</v>
      </c>
      <c r="DH7" s="36">
        <v>38.78</v>
      </c>
      <c r="DI7" s="36">
        <v>38.83</v>
      </c>
      <c r="DJ7" s="36">
        <v>40.049999999999997</v>
      </c>
      <c r="DK7" s="36">
        <v>42.04</v>
      </c>
      <c r="DL7" s="36">
        <v>38.29</v>
      </c>
      <c r="DM7" s="36">
        <v>39.159999999999997</v>
      </c>
      <c r="DN7" s="36">
        <v>40.21</v>
      </c>
      <c r="DO7" s="36">
        <v>41.12</v>
      </c>
      <c r="DP7" s="36">
        <v>44.91</v>
      </c>
      <c r="DQ7" s="36">
        <v>46.31</v>
      </c>
      <c r="DR7" s="36">
        <v>2.61</v>
      </c>
      <c r="DS7" s="36">
        <v>2.4500000000000002</v>
      </c>
      <c r="DT7" s="36">
        <v>7.6</v>
      </c>
      <c r="DU7" s="36">
        <v>10.26</v>
      </c>
      <c r="DV7" s="36">
        <v>10.25</v>
      </c>
      <c r="DW7" s="36">
        <v>7.87</v>
      </c>
      <c r="DX7" s="36">
        <v>9.14</v>
      </c>
      <c r="DY7" s="36">
        <v>10.19</v>
      </c>
      <c r="DZ7" s="36">
        <v>10.9</v>
      </c>
      <c r="EA7" s="36">
        <v>12.03</v>
      </c>
      <c r="EB7" s="36">
        <v>12.42</v>
      </c>
      <c r="EC7" s="36">
        <v>0.66</v>
      </c>
      <c r="ED7" s="36">
        <v>0.52</v>
      </c>
      <c r="EE7" s="36">
        <v>0.5</v>
      </c>
      <c r="EF7" s="36">
        <v>0.53</v>
      </c>
      <c r="EG7" s="36">
        <v>0.39</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2016-03-29T04:03:29Z</cp:lastPrinted>
  <dcterms:created xsi:type="dcterms:W3CDTF">2016-02-03T07:17:13Z</dcterms:created>
  <dcterms:modified xsi:type="dcterms:W3CDTF">2016-03-29T04:03:30Z</dcterms:modified>
</cp:coreProperties>
</file>