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<sst xmlns="http://schemas.openxmlformats.org/spreadsheetml/2006/main" count="231" uniqueCount="111">
  <si>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</si>
  <si>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</si>
  <si>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</si>
  <si>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</si>
  <si>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</si>
  <si>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</si>
  <si>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</si>
  <si>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</si>
  <si>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</si>
  <si>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</si>
  <si>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</si>
  <si>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</si>
  <si>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</si>
  <si>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</si>
  <si>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</si>
  <si>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</si>
  <si>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</si>
  <si>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</si>
  <si>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</si>
  <si>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</si>
  <si>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</si>
  <si>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</si>
  <si>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</si>
  <si>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</si>
  <si>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</si>
  <si>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</si>
  <si>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</si>
  <si>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</si>
  <si>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</si>
  <si>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</si>
  <si>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</si>
  <si>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</si>
  <si>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</si>
  <si>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</si>
  <si>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</si>
  <si>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</si>
  <si>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</si>
  <si>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</si>
  <si>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</si>
  <si>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</si>
  <si>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</si>
  <si>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</si>
  <si>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</si>
  <si>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</si>
  <si>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</si>
  <si>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</si>
  <si>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</si>
  <si>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</si>
  <si>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</si>
  <si>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</si>
  <si>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</si>
  <si>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</si>
  <si>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</si>
  <si>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</si>
  <si>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</si>
  <si>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</si>
  <si>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</si>
  <si>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</si>
  <si>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</si>
  <si>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</si>
  <si>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</si>
  <si>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</si>
  <si>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</si>
  <si>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</si>
  <si>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</si>
  <si>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</si>
  <si>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</si>
  <si>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</si>
  <si>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</si>
  <si>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</si>
  <si>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</si>
  <si>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</si>
  <si>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</si>
  <si>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</si>
  <si>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</si>
  <si>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</si>
  <si>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</si>
  <si>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</si>
  <si>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</si>
  <si>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</si>
  <si>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</si>
  <si>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</si>
  <si>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</si>
  <si>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</si>
  <si>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</si>
  <si>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</si>
  <si>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</si>
  <si>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</si>
  <si>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</si>
  <si>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</si>
  <si>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</si>
  <si>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</si>
  <si>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</si>
  <si>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</si>
  <si>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</si>
  <si>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</si>
  <si>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蕨市</t>
  </si>
  <si>
    <t>法非適用</t>
  </si>
  <si>
    <t>下水道事業</t>
  </si>
  <si>
    <t>公共下水道</t>
  </si>
  <si>
    <t>Ba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</si>
  <si>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</si>
  <si>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</si>
  <si>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</si>
  <si>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</si>
  <si>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</si>
  <si>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</si>
  <si>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</si>
  <si>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に達した管渠が少ないため、管渠の不具合発生状況に応じた改築・修繕を実施している状況である。しかしながら、今後は法定耐用年数を超える管渠が急激に増加していくため、計画的な更新等を進めていく必要がある。そのため、ライフサイクルコストの最小化を図るべく、長寿命化計画の策定を予定している。</t>
    <phoneticPr fontId="4"/>
  </si>
  <si>
    <r>
      <t>　</t>
    </r>
    <r>
      <rPr>
        <sz val="11"/>
        <rFont val="ＭＳ ゴシック"/>
        <family val="3"/>
        <charset val="128"/>
      </rPr>
      <t>現時点の指標では全国平均値に比べると良好な経営状況であるが、今後、通常の汚水雨水管新設工事に加え、既設管渠の改築等が本格的に始まるため、将来的に維持管理費が増加し全体的に支出が増える傾向にある。下水道使用料の収納率を上げることによる収益の増加や、不明水対策による有収水率の向上、適切な維持管理による修繕費の縮減などを進め、経営を健全化していかなければならない。そのため今後は、適正な資産管理と経営状況の明確化を図っていく必要がある。</t>
    </r>
    <rPh sb="1" eb="4">
      <t>ゲンジテン</t>
    </rPh>
    <rPh sb="5" eb="7">
      <t>シヒョウ</t>
    </rPh>
    <rPh sb="9" eb="11">
      <t>ゼンコク</t>
    </rPh>
    <rPh sb="11" eb="13">
      <t>ヘイキン</t>
    </rPh>
    <rPh sb="13" eb="14">
      <t>アタイ</t>
    </rPh>
    <rPh sb="15" eb="16">
      <t>クラ</t>
    </rPh>
    <rPh sb="19" eb="21">
      <t>リョウコウ</t>
    </rPh>
    <rPh sb="22" eb="24">
      <t>ケイエイ</t>
    </rPh>
    <rPh sb="24" eb="26">
      <t>ジョウキョウ</t>
    </rPh>
    <rPh sb="31" eb="33">
      <t>コンゴ</t>
    </rPh>
    <rPh sb="34" eb="36">
      <t>ツウジョウ</t>
    </rPh>
    <rPh sb="37" eb="39">
      <t>オスイ</t>
    </rPh>
    <rPh sb="39" eb="41">
      <t>ウスイ</t>
    </rPh>
    <rPh sb="41" eb="42">
      <t>カン</t>
    </rPh>
    <rPh sb="42" eb="44">
      <t>シンセツ</t>
    </rPh>
    <rPh sb="44" eb="46">
      <t>コウジ</t>
    </rPh>
    <rPh sb="47" eb="48">
      <t>クワ</t>
    </rPh>
    <rPh sb="50" eb="52">
      <t>キセツ</t>
    </rPh>
    <rPh sb="52" eb="53">
      <t>カン</t>
    </rPh>
    <rPh sb="53" eb="54">
      <t>キョ</t>
    </rPh>
    <rPh sb="55" eb="57">
      <t>カイチク</t>
    </rPh>
    <rPh sb="57" eb="58">
      <t>トウ</t>
    </rPh>
    <rPh sb="59" eb="62">
      <t>ホンカクテキ</t>
    </rPh>
    <rPh sb="63" eb="64">
      <t>ハジ</t>
    </rPh>
    <rPh sb="69" eb="72">
      <t>ショウライテキ</t>
    </rPh>
    <rPh sb="73" eb="75">
      <t>イジ</t>
    </rPh>
    <rPh sb="75" eb="77">
      <t>カンリ</t>
    </rPh>
    <rPh sb="77" eb="78">
      <t>ヒ</t>
    </rPh>
    <rPh sb="79" eb="81">
      <t>ゾウカ</t>
    </rPh>
    <rPh sb="82" eb="85">
      <t>ゼンタイテキ</t>
    </rPh>
    <rPh sb="86" eb="88">
      <t>シシュツ</t>
    </rPh>
    <rPh sb="89" eb="90">
      <t>フ</t>
    </rPh>
    <rPh sb="92" eb="94">
      <t>ケイコウ</t>
    </rPh>
    <rPh sb="98" eb="101">
      <t>ゲスイドウ</t>
    </rPh>
    <rPh sb="101" eb="104">
      <t>シヨウリョウ</t>
    </rPh>
    <rPh sb="105" eb="107">
      <t>シュウノウ</t>
    </rPh>
    <rPh sb="107" eb="108">
      <t>リツ</t>
    </rPh>
    <rPh sb="109" eb="110">
      <t>ア</t>
    </rPh>
    <rPh sb="117" eb="119">
      <t>シュウエキ</t>
    </rPh>
    <rPh sb="120" eb="122">
      <t>ゾウカ</t>
    </rPh>
    <rPh sb="124" eb="126">
      <t>フメイ</t>
    </rPh>
    <rPh sb="126" eb="127">
      <t>スイ</t>
    </rPh>
    <rPh sb="127" eb="129">
      <t>タイサク</t>
    </rPh>
    <rPh sb="132" eb="133">
      <t>ユウ</t>
    </rPh>
    <rPh sb="140" eb="142">
      <t>テキセツ</t>
    </rPh>
    <rPh sb="143" eb="145">
      <t>イジ</t>
    </rPh>
    <rPh sb="145" eb="147">
      <t>カンリ</t>
    </rPh>
    <rPh sb="150" eb="153">
      <t>シュウゼンヒ</t>
    </rPh>
    <rPh sb="154" eb="156">
      <t>シュクゲン</t>
    </rPh>
    <rPh sb="159" eb="160">
      <t>スス</t>
    </rPh>
    <rPh sb="162" eb="164">
      <t>ケイエイ</t>
    </rPh>
    <rPh sb="165" eb="168">
      <t>ケンゼンカ</t>
    </rPh>
    <rPh sb="185" eb="187">
      <t>コンゴ</t>
    </rPh>
    <rPh sb="189" eb="191">
      <t>テキセイ</t>
    </rPh>
    <rPh sb="192" eb="194">
      <t>シサン</t>
    </rPh>
    <rPh sb="194" eb="196">
      <t>カンリ</t>
    </rPh>
    <rPh sb="197" eb="199">
      <t>ケイエイ</t>
    </rPh>
    <rPh sb="199" eb="201">
      <t>ジョウキョウ</t>
    </rPh>
    <rPh sb="202" eb="205">
      <t>メイカクカ</t>
    </rPh>
    <rPh sb="206" eb="207">
      <t>ハカ</t>
    </rPh>
    <rPh sb="211" eb="213">
      <t>ヒツヨウ</t>
    </rPh>
    <phoneticPr fontId="4"/>
  </si>
  <si>
    <t>収益的収支比率が100％未満の年度もあるが、5年間の平均としては110％程度であり、おおむね安定的な経営状況である。企業債残高対事業規模比率は、全国平均値より低くなっており、年々減少傾向にあるため、経営は健全な方向に向かっている。ただし、経費回収率が100％を下回っており、汚水処理に係る費用が下水道使用料以外の収入により賄われている状態である。新規に下水道を敷設する地域は使用料の増加も見込めるが、その半面、工事費もかかるため経費の削減に努めるとともに適正な使用料を検討していく必要がある。また、汚水処理原価は全国平均値より低くなっており、適切な汚水処理が実施されていると考えられるが、今後、老朽管の改築・更新が控えているため、より一層効率的な維持管理を行い、経費を削減していく必要がある。施設利用率については蕨市では県の処理場に送水しているため、値は未記入となる。水洗化率は98％以上と高い値を示しているが、浄化槽等を使用している家屋もあるため、下水道へ接続するよう指導を行う。</t>
    <rPh sb="91" eb="93">
      <t>ケイコウ</t>
    </rPh>
    <rPh sb="99" eb="101">
      <t>ケイエイ</t>
    </rPh>
    <rPh sb="105" eb="106">
      <t>ホウ</t>
    </rPh>
    <rPh sb="108" eb="109">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</si>
</sst>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0.05</c:v>
                </c:pt>
                <c:pt idx="2">
                  <c:v>0.81</c:v>
                </c:pt>
                <c:pt idx="3" formatCode="#,##0.00;&quot;△&quot;#,##0.00">
                  <c:v>0</c:v>
                </c:pt>
                <c:pt idx="4" formatCode="#,##0.00;&quot;△&quot;#,##0.00">
                  <c:v>0</c:v>
                </c:pt>
              </c:numCache>
            </c:numRef>
          </c:val>
        </c:ser>
        <c:dLbls>
          <c:showLegendKey val="0"/>
          <c:showVal val="0"/>
          <c:showCatName val="0"/>
          <c:showSerName val="0"/>
          <c:showPercent val="0"/>
          <c:showBubbleSize val="0"/>
        </c:dLbls>
        <c:gapWidth val="150"/>
        <c:axId val="88746624"/>
        <c:axId val="887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0.08</c:v>
                </c:pt>
                <c:pt idx="3">
                  <c:v>0</c:v>
                </c:pt>
                <c:pt idx="4" formatCode="#,##0.00;&quot;△&quot;#,##0.00;&quot;-&quot;">
                  <c:v>0.01</c:v>
                </c:pt>
              </c:numCache>
            </c:numRef>
          </c:val>
          <c:smooth val="0"/>
        </c:ser>
        <c:dLbls>
          <c:showLegendKey val="0"/>
          <c:showVal val="0"/>
          <c:showCatName val="0"/>
          <c:showSerName val="0"/>
          <c:showPercent val="0"/>
          <c:showBubbleSize val="0"/>
        </c:dLbls>
        <c:marker val="1"/>
        <c:smooth val="0"/>
        <c:axId val="88746624"/>
        <c:axId val="88781184"/>
      </c:lineChart>
      <c:dateAx>
        <c:axId val="88746624"/>
        <c:scaling>
          <c:orientation val="minMax"/>
        </c:scaling>
        <c:delete val="1"/>
        <c:axPos val="b"/>
        <c:numFmt formatCode="ge" sourceLinked="1"/>
        <c:majorTickMark val="none"/>
        <c:minorTickMark val="none"/>
        <c:tickLblPos val="none"/>
        <c:crossAx val="88781184"/>
        <c:crosses val="autoZero"/>
        <c:auto val="1"/>
        <c:lblOffset val="100"/>
        <c:baseTimeUnit val="years"/>
      </c:dateAx>
      <c:valAx>
        <c:axId val="88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21504"/>
        <c:axId val="904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421504"/>
        <c:axId val="90427392"/>
      </c:lineChart>
      <c:dateAx>
        <c:axId val="90421504"/>
        <c:scaling>
          <c:orientation val="minMax"/>
        </c:scaling>
        <c:delete val="1"/>
        <c:axPos val="b"/>
        <c:numFmt formatCode="ge" sourceLinked="1"/>
        <c:majorTickMark val="none"/>
        <c:minorTickMark val="none"/>
        <c:tickLblPos val="none"/>
        <c:crossAx val="90427392"/>
        <c:crosses val="autoZero"/>
        <c:auto val="1"/>
        <c:lblOffset val="100"/>
        <c:baseTimeUnit val="years"/>
      </c:dateAx>
      <c:valAx>
        <c:axId val="904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98.64</c:v>
                </c:pt>
                <c:pt idx="1">
                  <c:v>98.69</c:v>
                </c:pt>
                <c:pt idx="2">
                  <c:v>98.65</c:v>
                </c:pt>
                <c:pt idx="3">
                  <c:v>98.93</c:v>
                </c:pt>
                <c:pt idx="4">
                  <c:v>98.95</c:v>
                </c:pt>
              </c:numCache>
            </c:numRef>
          </c:val>
        </c:ser>
        <c:dLbls>
          <c:showLegendKey val="0"/>
          <c:showVal val="0"/>
          <c:showCatName val="0"/>
          <c:showSerName val="0"/>
          <c:showPercent val="0"/>
          <c:showBubbleSize val="0"/>
        </c:dLbls>
        <c:gapWidth val="150"/>
        <c:axId val="90466944"/>
        <c:axId val="904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95.45</c:v>
                </c:pt>
                <c:pt idx="2">
                  <c:v>95.64</c:v>
                </c:pt>
                <c:pt idx="3">
                  <c:v>97.2</c:v>
                </c:pt>
                <c:pt idx="4">
                  <c:v>97.31</c:v>
                </c:pt>
              </c:numCache>
            </c:numRef>
          </c:val>
          <c:smooth val="0"/>
        </c:ser>
        <c:dLbls>
          <c:showLegendKey val="0"/>
          <c:showVal val="0"/>
          <c:showCatName val="0"/>
          <c:showSerName val="0"/>
          <c:showPercent val="0"/>
          <c:showBubbleSize val="0"/>
        </c:dLbls>
        <c:marker val="1"/>
        <c:smooth val="0"/>
        <c:axId val="90466944"/>
        <c:axId val="90489216"/>
      </c:lineChart>
      <c:dateAx>
        <c:axId val="90466944"/>
        <c:scaling>
          <c:orientation val="minMax"/>
        </c:scaling>
        <c:delete val="1"/>
        <c:axPos val="b"/>
        <c:numFmt formatCode="ge" sourceLinked="1"/>
        <c:majorTickMark val="none"/>
        <c:minorTickMark val="none"/>
        <c:tickLblPos val="none"/>
        <c:crossAx val="90489216"/>
        <c:crosses val="autoZero"/>
        <c:auto val="1"/>
        <c:lblOffset val="100"/>
        <c:baseTimeUnit val="years"/>
      </c:dateAx>
      <c:valAx>
        <c:axId val="904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125.14</c:v>
                </c:pt>
                <c:pt idx="1">
                  <c:v>95.48</c:v>
                </c:pt>
                <c:pt idx="2">
                  <c:v>128.53</c:v>
                </c:pt>
                <c:pt idx="3">
                  <c:v>107.95</c:v>
                </c:pt>
                <c:pt idx="4">
                  <c:v>94.63</c:v>
                </c:pt>
              </c:numCache>
            </c:numRef>
          </c:val>
        </c:ser>
        <c:dLbls>
          <c:showLegendKey val="0"/>
          <c:showVal val="0"/>
          <c:showCatName val="0"/>
          <c:showSerName val="0"/>
          <c:showPercent val="0"/>
          <c:showBubbleSize val="0"/>
        </c:dLbls>
        <c:gapWidth val="150"/>
        <c:axId val="87636992"/>
        <c:axId val="87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36992"/>
        <c:axId val="87651072"/>
      </c:lineChart>
      <c:dateAx>
        <c:axId val="87636992"/>
        <c:scaling>
          <c:orientation val="minMax"/>
        </c:scaling>
        <c:delete val="1"/>
        <c:axPos val="b"/>
        <c:numFmt formatCode="ge" sourceLinked="1"/>
        <c:majorTickMark val="none"/>
        <c:minorTickMark val="none"/>
        <c:tickLblPos val="none"/>
        <c:crossAx val="87651072"/>
        <c:crosses val="autoZero"/>
        <c:auto val="1"/>
        <c:lblOffset val="100"/>
        <c:baseTimeUnit val="years"/>
      </c:dateAx>
      <c:valAx>
        <c:axId val="87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66048"/>
        <c:axId val="889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6048"/>
        <c:axId val="88937600"/>
      </c:lineChart>
      <c:dateAx>
        <c:axId val="87666048"/>
        <c:scaling>
          <c:orientation val="minMax"/>
        </c:scaling>
        <c:delete val="1"/>
        <c:axPos val="b"/>
        <c:numFmt formatCode="ge" sourceLinked="1"/>
        <c:majorTickMark val="none"/>
        <c:minorTickMark val="none"/>
        <c:tickLblPos val="none"/>
        <c:crossAx val="88937600"/>
        <c:crosses val="autoZero"/>
        <c:auto val="1"/>
        <c:lblOffset val="100"/>
        <c:baseTimeUnit val="years"/>
      </c:dateAx>
      <c:valAx>
        <c:axId val="889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65120"/>
        <c:axId val="889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65120"/>
        <c:axId val="88966656"/>
      </c:lineChart>
      <c:dateAx>
        <c:axId val="88965120"/>
        <c:scaling>
          <c:orientation val="minMax"/>
        </c:scaling>
        <c:delete val="1"/>
        <c:axPos val="b"/>
        <c:numFmt formatCode="ge" sourceLinked="1"/>
        <c:majorTickMark val="none"/>
        <c:minorTickMark val="none"/>
        <c:tickLblPos val="none"/>
        <c:crossAx val="88966656"/>
        <c:crosses val="autoZero"/>
        <c:auto val="1"/>
        <c:lblOffset val="100"/>
        <c:baseTimeUnit val="years"/>
      </c:dateAx>
      <c:valAx>
        <c:axId val="889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96960"/>
        <c:axId val="890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96960"/>
        <c:axId val="89098496"/>
      </c:lineChart>
      <c:dateAx>
        <c:axId val="89096960"/>
        <c:scaling>
          <c:orientation val="minMax"/>
        </c:scaling>
        <c:delete val="1"/>
        <c:axPos val="b"/>
        <c:numFmt formatCode="ge" sourceLinked="1"/>
        <c:majorTickMark val="none"/>
        <c:minorTickMark val="none"/>
        <c:tickLblPos val="none"/>
        <c:crossAx val="89098496"/>
        <c:crosses val="autoZero"/>
        <c:auto val="1"/>
        <c:lblOffset val="100"/>
        <c:baseTimeUnit val="years"/>
      </c:dateAx>
      <c:valAx>
        <c:axId val="89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42400"/>
        <c:axId val="891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42400"/>
        <c:axId val="89143936"/>
      </c:lineChart>
      <c:dateAx>
        <c:axId val="89142400"/>
        <c:scaling>
          <c:orientation val="minMax"/>
        </c:scaling>
        <c:delete val="1"/>
        <c:axPos val="b"/>
        <c:numFmt formatCode="ge" sourceLinked="1"/>
        <c:majorTickMark val="none"/>
        <c:minorTickMark val="none"/>
        <c:tickLblPos val="none"/>
        <c:crossAx val="89143936"/>
        <c:crosses val="autoZero"/>
        <c:auto val="1"/>
        <c:lblOffset val="100"/>
        <c:baseTimeUnit val="years"/>
      </c:dateAx>
      <c:valAx>
        <c:axId val="891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479.76</c:v>
                </c:pt>
                <c:pt idx="1">
                  <c:v>487</c:v>
                </c:pt>
                <c:pt idx="2">
                  <c:v>483.45</c:v>
                </c:pt>
                <c:pt idx="3">
                  <c:v>457.44</c:v>
                </c:pt>
                <c:pt idx="4">
                  <c:v>460.3</c:v>
                </c:pt>
              </c:numCache>
            </c:numRef>
          </c:val>
        </c:ser>
        <c:dLbls>
          <c:showLegendKey val="0"/>
          <c:showVal val="0"/>
          <c:showCatName val="0"/>
          <c:showSerName val="0"/>
          <c:showPercent val="0"/>
          <c:showBubbleSize val="0"/>
        </c:dLbls>
        <c:gapWidth val="150"/>
        <c:axId val="89175552"/>
        <c:axId val="89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720.64</c:v>
                </c:pt>
                <c:pt idx="1">
                  <c:v>769.11</c:v>
                </c:pt>
                <c:pt idx="2">
                  <c:v>738.56</c:v>
                </c:pt>
                <c:pt idx="3">
                  <c:v>405.86</c:v>
                </c:pt>
                <c:pt idx="4">
                  <c:v>683.89</c:v>
                </c:pt>
              </c:numCache>
            </c:numRef>
          </c:val>
          <c:smooth val="0"/>
        </c:ser>
        <c:dLbls>
          <c:showLegendKey val="0"/>
          <c:showVal val="0"/>
          <c:showCatName val="0"/>
          <c:showSerName val="0"/>
          <c:showPercent val="0"/>
          <c:showBubbleSize val="0"/>
        </c:dLbls>
        <c:marker val="1"/>
        <c:smooth val="0"/>
        <c:axId val="89175552"/>
        <c:axId val="89177088"/>
      </c:lineChart>
      <c:dateAx>
        <c:axId val="89175552"/>
        <c:scaling>
          <c:orientation val="minMax"/>
        </c:scaling>
        <c:delete val="1"/>
        <c:axPos val="b"/>
        <c:numFmt formatCode="ge" sourceLinked="1"/>
        <c:majorTickMark val="none"/>
        <c:minorTickMark val="none"/>
        <c:tickLblPos val="none"/>
        <c:crossAx val="89177088"/>
        <c:crosses val="autoZero"/>
        <c:auto val="1"/>
        <c:lblOffset val="100"/>
        <c:baseTimeUnit val="years"/>
      </c:dateAx>
      <c:valAx>
        <c:axId val="89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90.33</c:v>
                </c:pt>
                <c:pt idx="1">
                  <c:v>96.05</c:v>
                </c:pt>
                <c:pt idx="2">
                  <c:v>90.69</c:v>
                </c:pt>
                <c:pt idx="3">
                  <c:v>95.53</c:v>
                </c:pt>
                <c:pt idx="4">
                  <c:v>93.86</c:v>
                </c:pt>
              </c:numCache>
            </c:numRef>
          </c:val>
        </c:ser>
        <c:dLbls>
          <c:showLegendKey val="0"/>
          <c:showVal val="0"/>
          <c:showCatName val="0"/>
          <c:showSerName val="0"/>
          <c:showPercent val="0"/>
          <c:showBubbleSize val="0"/>
        </c:dLbls>
        <c:gapWidth val="150"/>
        <c:axId val="89220992"/>
        <c:axId val="892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81.33</c:v>
                </c:pt>
                <c:pt idx="1">
                  <c:v>82.29</c:v>
                </c:pt>
                <c:pt idx="2">
                  <c:v>83.21</c:v>
                </c:pt>
                <c:pt idx="3">
                  <c:v>85.57</c:v>
                </c:pt>
                <c:pt idx="4">
                  <c:v>95.34</c:v>
                </c:pt>
              </c:numCache>
            </c:numRef>
          </c:val>
          <c:smooth val="0"/>
        </c:ser>
        <c:dLbls>
          <c:showLegendKey val="0"/>
          <c:showVal val="0"/>
          <c:showCatName val="0"/>
          <c:showSerName val="0"/>
          <c:showPercent val="0"/>
          <c:showBubbleSize val="0"/>
        </c:dLbls>
        <c:marker val="1"/>
        <c:smooth val="0"/>
        <c:axId val="89220992"/>
        <c:axId val="89222528"/>
      </c:lineChart>
      <c:dateAx>
        <c:axId val="89220992"/>
        <c:scaling>
          <c:orientation val="minMax"/>
        </c:scaling>
        <c:delete val="1"/>
        <c:axPos val="b"/>
        <c:numFmt formatCode="ge" sourceLinked="1"/>
        <c:majorTickMark val="none"/>
        <c:minorTickMark val="none"/>
        <c:tickLblPos val="none"/>
        <c:crossAx val="89222528"/>
        <c:crosses val="autoZero"/>
        <c:auto val="1"/>
        <c:lblOffset val="100"/>
        <c:baseTimeUnit val="years"/>
      </c:dateAx>
      <c:valAx>
        <c:axId val="89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91.52</c:v>
                </c:pt>
                <c:pt idx="1">
                  <c:v>86.53</c:v>
                </c:pt>
                <c:pt idx="2">
                  <c:v>89.89</c:v>
                </c:pt>
                <c:pt idx="3">
                  <c:v>88.13</c:v>
                </c:pt>
                <c:pt idx="4">
                  <c:v>88.99</c:v>
                </c:pt>
              </c:numCache>
            </c:numRef>
          </c:val>
        </c:ser>
        <c:dLbls>
          <c:showLegendKey val="0"/>
          <c:showVal val="0"/>
          <c:showCatName val="0"/>
          <c:showSerName val="0"/>
          <c:showPercent val="0"/>
          <c:showBubbleSize val="0"/>
        </c:dLbls>
        <c:gapWidth val="150"/>
        <c:axId val="89257856"/>
        <c:axId val="892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117.14</c:v>
                </c:pt>
                <c:pt idx="1">
                  <c:v>121.96</c:v>
                </c:pt>
                <c:pt idx="2">
                  <c:v>120.92</c:v>
                </c:pt>
                <c:pt idx="3">
                  <c:v>115.02</c:v>
                </c:pt>
                <c:pt idx="4">
                  <c:v>111.25</c:v>
                </c:pt>
              </c:numCache>
            </c:numRef>
          </c:val>
          <c:smooth val="0"/>
        </c:ser>
        <c:dLbls>
          <c:showLegendKey val="0"/>
          <c:showVal val="0"/>
          <c:showCatName val="0"/>
          <c:showSerName val="0"/>
          <c:showPercent val="0"/>
          <c:showBubbleSize val="0"/>
        </c:dLbls>
        <c:marker val="1"/>
        <c:smooth val="0"/>
        <c:axId val="89257856"/>
        <c:axId val="89259392"/>
      </c:lineChart>
      <c:dateAx>
        <c:axId val="89257856"/>
        <c:scaling>
          <c:orientation val="minMax"/>
        </c:scaling>
        <c:delete val="1"/>
        <c:axPos val="b"/>
        <c:numFmt formatCode="ge" sourceLinked="1"/>
        <c:majorTickMark val="none"/>
        <c:minorTickMark val="none"/>
        <c:tickLblPos val="none"/>
        <c:crossAx val="89259392"/>
        <c:crosses val="autoZero"/>
        <c:auto val="1"/>
        <c:lblOffset val="100"/>
        <c:baseTimeUnit val="years"/>
      </c:dateAx>
      <c:valAx>
        <c:axId val="892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workbookViewId="0">
      <selection activeCell="AX12" sqref="AX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Ba</v>
      </c>
      <c r="X8" s="46"/>
      <c r="Y8" s="46"/>
      <c r="Z8" s="46"/>
      <c r="AA8" s="46"/>
      <c r="AB8" s="46"/>
      <c r="AC8" s="46"/>
      <c r="AD8" s="3"/>
      <c r="AE8" s="3"/>
      <c r="AF8" s="3"/>
      <c r="AG8" s="3"/>
      <c r="AH8" s="3"/>
      <c r="AI8" s="3"/>
      <c r="AJ8" s="3"/>
      <c r="AK8" s="3"/>
      <c r="AL8" s="47">
        <f>データ!R6</f>
        <v>72317</v>
      </c>
      <c r="AM8" s="47"/>
      <c r="AN8" s="47"/>
      <c r="AO8" s="47"/>
      <c r="AP8" s="47"/>
      <c r="AQ8" s="47"/>
      <c r="AR8" s="47"/>
      <c r="AS8" s="47"/>
      <c r="AT8" s="43">
        <f>データ!S6</f>
        <v>5.1100000000000003</v>
      </c>
      <c r="AU8" s="43"/>
      <c r="AV8" s="43"/>
      <c r="AW8" s="43"/>
      <c r="AX8" s="43"/>
      <c r="AY8" s="43"/>
      <c r="AZ8" s="43"/>
      <c r="BA8" s="43"/>
      <c r="BB8" s="43">
        <f>データ!T6</f>
        <v>14152.05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95.49</v>
      </c>
      <c r="Q10" s="43"/>
      <c r="R10" s="43"/>
      <c r="S10" s="43"/>
      <c r="T10" s="43"/>
      <c r="U10" s="43"/>
      <c r="V10" s="43"/>
      <c r="W10" s="43">
        <f>データ!P6</f>
        <v>80.22</v>
      </c>
      <c r="X10" s="43"/>
      <c r="Y10" s="43"/>
      <c r="Z10" s="43"/>
      <c r="AA10" s="43"/>
      <c r="AB10" s="43"/>
      <c r="AC10" s="43"/>
      <c r="AD10" s="47">
        <f>データ!Q6</f>
        <v>1285</v>
      </c>
      <c r="AE10" s="47"/>
      <c r="AF10" s="47"/>
      <c r="AG10" s="47"/>
      <c r="AH10" s="47"/>
      <c r="AI10" s="47"/>
      <c r="AJ10" s="47"/>
      <c r="AK10" s="2"/>
      <c r="AL10" s="47">
        <f>データ!U6</f>
        <v>69204</v>
      </c>
      <c r="AM10" s="47"/>
      <c r="AN10" s="47"/>
      <c r="AO10" s="47"/>
      <c r="AP10" s="47"/>
      <c r="AQ10" s="47"/>
      <c r="AR10" s="47"/>
      <c r="AS10" s="47"/>
      <c r="AT10" s="43">
        <f>データ!V6</f>
        <v>4.74</v>
      </c>
      <c r="AU10" s="43"/>
      <c r="AV10" s="43"/>
      <c r="AW10" s="43"/>
      <c r="AX10" s="43"/>
      <c r="AY10" s="43"/>
      <c r="AZ10" s="43"/>
      <c r="BA10" s="43"/>
      <c r="BB10" s="43">
        <f>データ!W6</f>
        <v>14600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112232</v>
      </c>
      <c r="D6" s="31">
        <f t="shared" si="3"/>
        <v>47</v>
      </c>
      <c r="E6" s="31">
        <f t="shared" si="3"/>
        <v>17</v>
      </c>
      <c r="F6" s="31">
        <f t="shared" si="3"/>
        <v>1</v>
      </c>
      <c r="G6" s="31">
        <f t="shared" si="3"/>
        <v>0</v>
      </c>
      <c r="H6" s="31" t="str">
        <f t="shared" si="3"/>
        <v>埼玉県　蕨市</v>
      </c>
      <c r="I6" s="31" t="str">
        <f t="shared" si="3"/>
        <v>法非適用</v>
      </c>
      <c r="J6" s="31" t="str">
        <f t="shared" si="3"/>
        <v>下水道事業</v>
      </c>
      <c r="K6" s="31" t="str">
        <f t="shared" si="3"/>
        <v>公共下水道</v>
      </c>
      <c r="L6" s="31" t="str">
        <f t="shared" si="3"/>
        <v>Ba</v>
      </c>
      <c r="M6" s="32" t="str">
        <f t="shared" si="3"/>
        <v>-</v>
      </c>
      <c r="N6" s="32" t="str">
        <f t="shared" si="3"/>
        <v>該当数値なし</v>
      </c>
      <c r="O6" s="32">
        <f t="shared" si="3"/>
        <v>95.49</v>
      </c>
      <c r="P6" s="32">
        <f t="shared" si="3"/>
        <v>80.22</v>
      </c>
      <c r="Q6" s="32">
        <f t="shared" si="3"/>
        <v>1285</v>
      </c>
      <c r="R6" s="32">
        <f t="shared" si="3"/>
        <v>72317</v>
      </c>
      <c r="S6" s="32">
        <f t="shared" si="3"/>
        <v>5.1100000000000003</v>
      </c>
      <c r="T6" s="32">
        <f t="shared" si="3"/>
        <v>14152.05</v>
      </c>
      <c r="U6" s="32">
        <f t="shared" si="3"/>
        <v>69204</v>
      </c>
      <c r="V6" s="32">
        <f t="shared" si="3"/>
        <v>4.74</v>
      </c>
      <c r="W6" s="32">
        <f t="shared" si="3"/>
        <v>14600</v>
      </c>
      <c r="X6" s="33">
        <f>IF(X7="",NA(),X7)</f>
        <v>125.14</v>
      </c>
      <c r="Y6" s="33">
        <f t="shared" ref="Y6:AG6" si="4">IF(Y7="",NA(),Y7)</f>
        <v>95.48</v>
      </c>
      <c r="Z6" s="33">
        <f t="shared" si="4"/>
        <v>128.53</v>
      </c>
      <c r="AA6" s="33">
        <f t="shared" si="4"/>
        <v>107.95</v>
      </c>
      <c r="AB6" s="33">
        <f t="shared" si="4"/>
        <v>94.63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479.76</v>
      </c>
      <c r="BF6" s="33">
        <f t="shared" ref="BF6:BN6" si="7">IF(BF7="",NA(),BF7)</f>
        <v>487</v>
      </c>
      <c r="BG6" s="33">
        <f t="shared" si="7"/>
        <v>483.45</v>
      </c>
      <c r="BH6" s="33">
        <f t="shared" si="7"/>
        <v>457.44</v>
      </c>
      <c r="BI6" s="33">
        <f t="shared" si="7"/>
        <v>460.3</v>
      </c>
      <c r="BJ6" s="33">
        <f t="shared" si="7"/>
        <v>720.64</v>
      </c>
      <c r="BK6" s="33">
        <f t="shared" si="7"/>
        <v>769.11</v>
      </c>
      <c r="BL6" s="33">
        <f t="shared" si="7"/>
        <v>738.56</v>
      </c>
      <c r="BM6" s="33">
        <f t="shared" si="7"/>
        <v>405.86</v>
      </c>
      <c r="BN6" s="33">
        <f t="shared" si="7"/>
        <v>683.89</v>
      </c>
      <c r="BO6" s="32" t="str">
        <f>IF(BO7="","",IF(BO7="-","【-】","【"&amp;SUBSTITUTE(TEXT(BO7,"#,##0.00"),"-","△")&amp;"】"))</f>
        <v>【776.35】</v>
      </c>
      <c r="BP6" s="33">
        <f>IF(BP7="",NA(),BP7)</f>
        <v>90.33</v>
      </c>
      <c r="BQ6" s="33">
        <f t="shared" ref="BQ6:BY6" si="8">IF(BQ7="",NA(),BQ7)</f>
        <v>96.05</v>
      </c>
      <c r="BR6" s="33">
        <f t="shared" si="8"/>
        <v>90.69</v>
      </c>
      <c r="BS6" s="33">
        <f t="shared" si="8"/>
        <v>95.53</v>
      </c>
      <c r="BT6" s="33">
        <f t="shared" si="8"/>
        <v>93.86</v>
      </c>
      <c r="BU6" s="33">
        <f t="shared" si="8"/>
        <v>81.33</v>
      </c>
      <c r="BV6" s="33">
        <f t="shared" si="8"/>
        <v>82.29</v>
      </c>
      <c r="BW6" s="33">
        <f t="shared" si="8"/>
        <v>83.21</v>
      </c>
      <c r="BX6" s="33">
        <f t="shared" si="8"/>
        <v>85.57</v>
      </c>
      <c r="BY6" s="33">
        <f t="shared" si="8"/>
        <v>95.34</v>
      </c>
      <c r="BZ6" s="32" t="str">
        <f>IF(BZ7="","",IF(BZ7="-","【-】","【"&amp;SUBSTITUTE(TEXT(BZ7,"#,##0.00"),"-","△")&amp;"】"))</f>
        <v>【96.57】</v>
      </c>
      <c r="CA6" s="33">
        <f>IF(CA7="",NA(),CA7)</f>
        <v>91.52</v>
      </c>
      <c r="CB6" s="33">
        <f t="shared" ref="CB6:CJ6" si="9">IF(CB7="",NA(),CB7)</f>
        <v>86.53</v>
      </c>
      <c r="CC6" s="33">
        <f t="shared" si="9"/>
        <v>89.89</v>
      </c>
      <c r="CD6" s="33">
        <f t="shared" si="9"/>
        <v>88.13</v>
      </c>
      <c r="CE6" s="33">
        <f t="shared" si="9"/>
        <v>88.99</v>
      </c>
      <c r="CF6" s="33">
        <f t="shared" si="9"/>
        <v>117.14</v>
      </c>
      <c r="CG6" s="33">
        <f t="shared" si="9"/>
        <v>121.96</v>
      </c>
      <c r="CH6" s="33">
        <f t="shared" si="9"/>
        <v>120.92</v>
      </c>
      <c r="CI6" s="33">
        <f t="shared" si="9"/>
        <v>115.02</v>
      </c>
      <c r="CJ6" s="33">
        <f t="shared" si="9"/>
        <v>111.25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f>IF(CW7="",NA(),CW7)</f>
        <v>98.64</v>
      </c>
      <c r="CX6" s="33">
        <f t="shared" ref="CX6:DF6" si="11">IF(CX7="",NA(),CX7)</f>
        <v>98.69</v>
      </c>
      <c r="CY6" s="33">
        <f t="shared" si="11"/>
        <v>98.65</v>
      </c>
      <c r="CZ6" s="33">
        <f t="shared" si="11"/>
        <v>98.93</v>
      </c>
      <c r="DA6" s="33">
        <f t="shared" si="11"/>
        <v>98.95</v>
      </c>
      <c r="DB6" s="33">
        <f t="shared" si="11"/>
        <v>95.45</v>
      </c>
      <c r="DC6" s="33">
        <f t="shared" si="11"/>
        <v>95.45</v>
      </c>
      <c r="DD6" s="33">
        <f t="shared" si="11"/>
        <v>95.64</v>
      </c>
      <c r="DE6" s="33">
        <f t="shared" si="11"/>
        <v>97.2</v>
      </c>
      <c r="DF6" s="33">
        <f t="shared" si="11"/>
        <v>97.31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0.05</v>
      </c>
      <c r="EF6" s="33">
        <f t="shared" si="14"/>
        <v>0.81</v>
      </c>
      <c r="EG6" s="32">
        <f t="shared" si="14"/>
        <v>0</v>
      </c>
      <c r="EH6" s="32">
        <f t="shared" si="14"/>
        <v>0</v>
      </c>
      <c r="EI6" s="33">
        <f t="shared" si="14"/>
        <v>0.01</v>
      </c>
      <c r="EJ6" s="32">
        <f t="shared" si="14"/>
        <v>0</v>
      </c>
      <c r="EK6" s="33">
        <f t="shared" si="14"/>
        <v>0.08</v>
      </c>
      <c r="EL6" s="32">
        <f t="shared" si="14"/>
        <v>0</v>
      </c>
      <c r="EM6" s="33">
        <f t="shared" si="14"/>
        <v>0.01</v>
      </c>
      <c r="EN6" s="32" t="str">
        <f>IF(EN7="","",IF(EN7="-","【-】","【"&amp;SUBSTITUTE(TEXT(EN7,"#,##0.00"),"-","△")&amp;"】"))</f>
        <v>【0.17】</v>
      </c>
    </row>
    <row r="7" spans="1:144" s="34" customFormat="1">
      <c r="A7" s="26"/>
      <c r="B7" s="35">
        <v>2014</v>
      </c>
      <c r="C7" s="35">
        <v>112232</v>
      </c>
      <c r="D7" s="35">
        <v>47</v>
      </c>
      <c r="E7" s="35">
        <v>17</v>
      </c>
      <c r="F7" s="35">
        <v>1</v>
      </c>
      <c r="G7" s="35">
        <v>0</v>
      </c>
      <c r="H7" s="35" t="s">
        <v>96</v>
      </c>
      <c r="I7" s="35" t="s">
        <v>97</v>
      </c>
      <c r="J7" s="35" t="s">
        <v>98</v>
      </c>
      <c r="K7" s="35" t="s">
        <v>99</v>
      </c>
      <c r="L7" s="35" t="s">
        <v>100</v>
      </c>
      <c r="M7" s="36" t="s">
        <v>101</v>
      </c>
      <c r="N7" s="36" t="s">
        <v>102</v>
      </c>
      <c r="O7" s="36">
        <v>95.49</v>
      </c>
      <c r="P7" s="36">
        <v>80.22</v>
      </c>
      <c r="Q7" s="36">
        <v>1285</v>
      </c>
      <c r="R7" s="36">
        <v>72317</v>
      </c>
      <c r="S7" s="36">
        <v>5.1100000000000003</v>
      </c>
      <c r="T7" s="36">
        <v>14152.05</v>
      </c>
      <c r="U7" s="36">
        <v>69204</v>
      </c>
      <c r="V7" s="36">
        <v>4.74</v>
      </c>
      <c r="W7" s="36">
        <v>14600</v>
      </c>
      <c r="X7" s="36">
        <v>125.14</v>
      </c>
      <c r="Y7" s="36">
        <v>95.48</v>
      </c>
      <c r="Z7" s="36">
        <v>128.53</v>
      </c>
      <c r="AA7" s="36">
        <v>107.95</v>
      </c>
      <c r="AB7" s="36">
        <v>94.63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479.76</v>
      </c>
      <c r="BF7" s="36">
        <v>487</v>
      </c>
      <c r="BG7" s="36">
        <v>483.45</v>
      </c>
      <c r="BH7" s="36">
        <v>457.44</v>
      </c>
      <c r="BI7" s="36">
        <v>460.3</v>
      </c>
      <c r="BJ7" s="36">
        <v>720.64</v>
      </c>
      <c r="BK7" s="36">
        <v>769.11</v>
      </c>
      <c r="BL7" s="36">
        <v>738.56</v>
      </c>
      <c r="BM7" s="36">
        <v>405.86</v>
      </c>
      <c r="BN7" s="36">
        <v>683.89</v>
      </c>
      <c r="BO7" s="36">
        <v>776.35</v>
      </c>
      <c r="BP7" s="36">
        <v>90.33</v>
      </c>
      <c r="BQ7" s="36">
        <v>96.05</v>
      </c>
      <c r="BR7" s="36">
        <v>90.69</v>
      </c>
      <c r="BS7" s="36">
        <v>95.53</v>
      </c>
      <c r="BT7" s="36">
        <v>93.86</v>
      </c>
      <c r="BU7" s="36">
        <v>81.33</v>
      </c>
      <c r="BV7" s="36">
        <v>82.29</v>
      </c>
      <c r="BW7" s="36">
        <v>83.21</v>
      </c>
      <c r="BX7" s="36">
        <v>85.57</v>
      </c>
      <c r="BY7" s="36">
        <v>95.34</v>
      </c>
      <c r="BZ7" s="36">
        <v>96.57</v>
      </c>
      <c r="CA7" s="36">
        <v>91.52</v>
      </c>
      <c r="CB7" s="36">
        <v>86.53</v>
      </c>
      <c r="CC7" s="36">
        <v>89.89</v>
      </c>
      <c r="CD7" s="36">
        <v>88.13</v>
      </c>
      <c r="CE7" s="36">
        <v>88.99</v>
      </c>
      <c r="CF7" s="36">
        <v>117.14</v>
      </c>
      <c r="CG7" s="36">
        <v>121.96</v>
      </c>
      <c r="CH7" s="36">
        <v>120.92</v>
      </c>
      <c r="CI7" s="36">
        <v>115.02</v>
      </c>
      <c r="CJ7" s="36">
        <v>111.25</v>
      </c>
      <c r="CK7" s="36">
        <v>142.28</v>
      </c>
      <c r="CL7" s="36" t="s">
        <v>101</v>
      </c>
      <c r="CM7" s="36" t="s">
        <v>101</v>
      </c>
      <c r="CN7" s="36" t="s">
        <v>101</v>
      </c>
      <c r="CO7" s="36" t="s">
        <v>101</v>
      </c>
      <c r="CP7" s="36" t="s">
        <v>101</v>
      </c>
      <c r="CQ7" s="36" t="s">
        <v>101</v>
      </c>
      <c r="CR7" s="36" t="s">
        <v>101</v>
      </c>
      <c r="CS7" s="36" t="s">
        <v>101</v>
      </c>
      <c r="CT7" s="36" t="s">
        <v>101</v>
      </c>
      <c r="CU7" s="36" t="s">
        <v>101</v>
      </c>
      <c r="CV7" s="36">
        <v>60.35</v>
      </c>
      <c r="CW7" s="36">
        <v>98.64</v>
      </c>
      <c r="CX7" s="36">
        <v>98.69</v>
      </c>
      <c r="CY7" s="36">
        <v>98.65</v>
      </c>
      <c r="CZ7" s="36">
        <v>98.93</v>
      </c>
      <c r="DA7" s="36">
        <v>98.95</v>
      </c>
      <c r="DB7" s="36">
        <v>95.45</v>
      </c>
      <c r="DC7" s="36">
        <v>95.45</v>
      </c>
      <c r="DD7" s="36">
        <v>95.64</v>
      </c>
      <c r="DE7" s="36">
        <v>97.2</v>
      </c>
      <c r="DF7" s="36">
        <v>97.31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0.06</v>
      </c>
      <c r="EE7" s="36">
        <v>0.05</v>
      </c>
      <c r="EF7" s="36">
        <v>0.81</v>
      </c>
      <c r="EG7" s="36">
        <v>0</v>
      </c>
      <c r="EH7" s="36">
        <v>0</v>
      </c>
      <c r="EI7" s="36">
        <v>0.01</v>
      </c>
      <c r="EJ7" s="36">
        <v>0</v>
      </c>
      <c r="EK7" s="36">
        <v>0.08</v>
      </c>
      <c r="EL7" s="36">
        <v>0</v>
      </c>
      <c r="EM7" s="36">
        <v>0.01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埼玉県</cp:lastModifiedBy>
  <cp:lastPrinted>2016-03-14T01:40:52Z</cp:lastPrinted>
  <dcterms:modified xsi:type="dcterms:W3CDTF">2016-03-14T01:40:54Z</dcterms:modified>
</cp:coreProperties>
</file>