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<sst xmlns="http://schemas.openxmlformats.org/spreadsheetml/2006/main" count="226" uniqueCount="111">
  <si>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</si>
  <si>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</si>
  <si>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</si>
  <si>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</si>
  <si>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</si>
  <si>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</si>
  <si>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</si>
  <si>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</si>
  <si>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</si>
  <si>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</si>
  <si>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</si>
  <si>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</si>
  <si>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</si>
  <si>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</si>
  <si>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</si>
  <si>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</si>
  <si>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</si>
  <si>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</si>
  <si>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</si>
  <si>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</si>
  <si>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</si>
  <si>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</si>
  <si>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</si>
  <si>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</si>
  <si>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</si>
  <si>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</si>
  <si>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</si>
  <si>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</si>
  <si>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</si>
  <si>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</si>
  <si>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</si>
  <si>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</si>
  <si>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</si>
  <si>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</si>
  <si>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</si>
  <si>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</si>
  <si>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</si>
  <si>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</si>
  <si>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</si>
  <si>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</si>
  <si>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</si>
  <si>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</si>
  <si>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</si>
  <si>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</si>
  <si>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</si>
  <si>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</si>
  <si>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</si>
  <si>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</si>
  <si>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</si>
  <si>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</si>
  <si>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</si>
  <si>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</si>
  <si>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</si>
  <si>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</si>
  <si>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</si>
  <si>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</si>
  <si>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</si>
  <si>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</si>
  <si>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</si>
  <si>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</si>
  <si>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</si>
  <si>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</si>
  <si>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</si>
  <si>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</si>
  <si>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</si>
  <si>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</si>
  <si>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</si>
  <si>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</si>
  <si>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</si>
  <si>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</si>
  <si>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</si>
  <si>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</si>
  <si>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</si>
  <si>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</si>
  <si>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</si>
  <si>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</si>
  <si>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</si>
  <si>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</si>
  <si>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</si>
  <si>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</si>
  <si>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</si>
  <si>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</si>
  <si>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</si>
  <si>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</si>
  <si>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</si>
  <si>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</si>
  <si>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</si>
  <si>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</si>
  <si>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</si>
  <si>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</si>
  <si>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</si>
  <si>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</si>
  <si>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</si>
  <si>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</si>
  <si>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</si>
  <si>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</si>
  <si>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上尾市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</si>
  <si>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</si>
  <si>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</si>
  <si>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</si>
  <si>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</si>
  <si>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</si>
  <si>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</si>
  <si>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</si>
  <si>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</si>
  <si>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</si>
  <si>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</si>
  <si>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</si>
  <si>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平成２５年度８４．３２％→平成２６年度８７．３０％)や企業債残高対事業規模比率(平成２５年度８２６．５９％→７３５．９５％)、経費回収率(平成２５年度７８．４４％→平成２６年度８６．８５％)は近年、改善傾向にあり、平成２６年度に行った下水道使用料改定(平均改定率１９．８７％)により、平成２７年度は更に改善される見込みである。
　企業債残高対事業規模比率(７３５．９５％)、汚水処理原価(１３８．５５円)は、類似団体より高いが、本市の市街化区域の下水道未整備面積は平成２６年度末で約４５５haであることから、今後も未整備解消を目指す必要があり、企業債の発行は不可避である。しかし、健全な下水道経営を行うためには、企業債の借入額と償還額とのバランスを考慮した企業債の発行を行う事により、地方債残高(平成２６年度末残高約１７５．６億円)の増加を抑制するなどの経営改善に努める必要がある。
　経費回収率(８６．８５％)は下水道使用料改定により、平成２７年度は全国平均(９６．５７％)、類似団体平均(９６．９１％)並みとなる見込であるが、使用料で賄う経費を全て使用料で賄う状況では無く、下水道普及率や水洗化率の更なる向上による財源の確保が必要である。
</t>
    <phoneticPr fontId="4"/>
  </si>
  <si>
    <t xml:space="preserve">　本市の４０年以上経過管渠延長は平成２６年度末で約５８Ｋｍであり、下水管敷設延長に占める割合は約８．３％である。
　平成２７年度から４０年以上経過した汚水管渠約２０Ｋｍについては、上尾市公共下水道長寿命化計画に基づき、ライフサイクルコストの低減を図るた
め、国庫補助金を投入し、下水道管渠の耐用年数を延伸する長寿命化対策を行っている。
</t>
    <phoneticPr fontId="4"/>
  </si>
  <si>
    <t>　下水道事業は都市の生活水準を推し量るバロメーターの１つであり、市民に対し快適な都市生活を享受できるよう事業を推進する必要がある。
  本市においては、今後、下水道処理区域の拡大による区域内人口の増加は見込めるものの、社会的な問題である人口減少や少子高齢化のための水需要の
減少や老朽化した下水道管渠の更新投資の増大のため経営環境は厳しくなることが予見される。
　このことから必要なサービスを安定的に供給するためには、収入の確保や経費の削減等による経営の健全化が不可欠であり、今後もより一層の経営改善
に努め、下水道事業経営の安定化を図る必要がある。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</si>
</sst>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21376"/>
        <c:axId val="872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87221376"/>
        <c:axId val="87223296"/>
      </c:lineChart>
      <c:dateAx>
        <c:axId val="87221376"/>
        <c:scaling>
          <c:orientation val="minMax"/>
        </c:scaling>
        <c:delete val="1"/>
        <c:axPos val="b"/>
        <c:numFmt formatCode="ge" sourceLinked="1"/>
        <c:majorTickMark val="none"/>
        <c:minorTickMark val="none"/>
        <c:tickLblPos val="none"/>
        <c:crossAx val="87223296"/>
        <c:crosses val="autoZero"/>
        <c:auto val="1"/>
        <c:lblOffset val="100"/>
        <c:baseTimeUnit val="years"/>
      </c:dateAx>
      <c:valAx>
        <c:axId val="87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50112"/>
        <c:axId val="90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90650112"/>
        <c:axId val="90652032"/>
      </c:lineChart>
      <c:dateAx>
        <c:axId val="90650112"/>
        <c:scaling>
          <c:orientation val="minMax"/>
        </c:scaling>
        <c:delete val="1"/>
        <c:axPos val="b"/>
        <c:numFmt formatCode="ge" sourceLinked="1"/>
        <c:majorTickMark val="none"/>
        <c:minorTickMark val="none"/>
        <c:tickLblPos val="none"/>
        <c:crossAx val="90652032"/>
        <c:crosses val="autoZero"/>
        <c:auto val="1"/>
        <c:lblOffset val="100"/>
        <c:baseTimeUnit val="years"/>
      </c:dateAx>
      <c:valAx>
        <c:axId val="90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95.78</c:v>
                </c:pt>
                <c:pt idx="1">
                  <c:v>96.11</c:v>
                </c:pt>
                <c:pt idx="2">
                  <c:v>96.02</c:v>
                </c:pt>
                <c:pt idx="3">
                  <c:v>96.22</c:v>
                </c:pt>
                <c:pt idx="4">
                  <c:v>96.3</c:v>
                </c:pt>
              </c:numCache>
            </c:numRef>
          </c:val>
        </c:ser>
        <c:dLbls>
          <c:showLegendKey val="0"/>
          <c:showVal val="0"/>
          <c:showCatName val="0"/>
          <c:showSerName val="0"/>
          <c:showPercent val="0"/>
          <c:showBubbleSize val="0"/>
        </c:dLbls>
        <c:gapWidth val="150"/>
        <c:axId val="92800128"/>
        <c:axId val="92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92800128"/>
        <c:axId val="92802048"/>
      </c:lineChart>
      <c:dateAx>
        <c:axId val="92800128"/>
        <c:scaling>
          <c:orientation val="minMax"/>
        </c:scaling>
        <c:delete val="1"/>
        <c:axPos val="b"/>
        <c:numFmt formatCode="ge" sourceLinked="1"/>
        <c:majorTickMark val="none"/>
        <c:minorTickMark val="none"/>
        <c:tickLblPos val="none"/>
        <c:crossAx val="92802048"/>
        <c:crosses val="autoZero"/>
        <c:auto val="1"/>
        <c:lblOffset val="100"/>
        <c:baseTimeUnit val="years"/>
      </c:dateAx>
      <c:valAx>
        <c:axId val="928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79.150000000000006</c:v>
                </c:pt>
                <c:pt idx="1">
                  <c:v>63.46</c:v>
                </c:pt>
                <c:pt idx="2">
                  <c:v>66.849999999999994</c:v>
                </c:pt>
                <c:pt idx="3">
                  <c:v>84.32</c:v>
                </c:pt>
                <c:pt idx="4">
                  <c:v>87.3</c:v>
                </c:pt>
              </c:numCache>
            </c:numRef>
          </c:val>
        </c:ser>
        <c:dLbls>
          <c:showLegendKey val="0"/>
          <c:showVal val="0"/>
          <c:showCatName val="0"/>
          <c:showSerName val="0"/>
          <c:showPercent val="0"/>
          <c:showBubbleSize val="0"/>
        </c:dLbls>
        <c:gapWidth val="150"/>
        <c:axId val="87667456"/>
        <c:axId val="876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7456"/>
        <c:axId val="87669376"/>
      </c:lineChart>
      <c:dateAx>
        <c:axId val="87667456"/>
        <c:scaling>
          <c:orientation val="minMax"/>
        </c:scaling>
        <c:delete val="1"/>
        <c:axPos val="b"/>
        <c:numFmt formatCode="ge" sourceLinked="1"/>
        <c:majorTickMark val="none"/>
        <c:minorTickMark val="none"/>
        <c:tickLblPos val="none"/>
        <c:crossAx val="87669376"/>
        <c:crosses val="autoZero"/>
        <c:auto val="1"/>
        <c:lblOffset val="100"/>
        <c:baseTimeUnit val="years"/>
      </c:dateAx>
      <c:valAx>
        <c:axId val="876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41632"/>
        <c:axId val="891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41632"/>
        <c:axId val="89143552"/>
      </c:lineChart>
      <c:dateAx>
        <c:axId val="89141632"/>
        <c:scaling>
          <c:orientation val="minMax"/>
        </c:scaling>
        <c:delete val="1"/>
        <c:axPos val="b"/>
        <c:numFmt formatCode="ge" sourceLinked="1"/>
        <c:majorTickMark val="none"/>
        <c:minorTickMark val="none"/>
        <c:tickLblPos val="none"/>
        <c:crossAx val="89143552"/>
        <c:crosses val="autoZero"/>
        <c:auto val="1"/>
        <c:lblOffset val="100"/>
        <c:baseTimeUnit val="years"/>
      </c:dateAx>
      <c:valAx>
        <c:axId val="891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82208"/>
        <c:axId val="89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82208"/>
        <c:axId val="89184128"/>
      </c:lineChart>
      <c:dateAx>
        <c:axId val="89182208"/>
        <c:scaling>
          <c:orientation val="minMax"/>
        </c:scaling>
        <c:delete val="1"/>
        <c:axPos val="b"/>
        <c:numFmt formatCode="ge" sourceLinked="1"/>
        <c:majorTickMark val="none"/>
        <c:minorTickMark val="none"/>
        <c:tickLblPos val="none"/>
        <c:crossAx val="89184128"/>
        <c:crosses val="autoZero"/>
        <c:auto val="1"/>
        <c:lblOffset val="100"/>
        <c:baseTimeUnit val="years"/>
      </c:dateAx>
      <c:valAx>
        <c:axId val="89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94336"/>
        <c:axId val="89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94336"/>
        <c:axId val="89296256"/>
      </c:lineChart>
      <c:dateAx>
        <c:axId val="89294336"/>
        <c:scaling>
          <c:orientation val="minMax"/>
        </c:scaling>
        <c:delete val="1"/>
        <c:axPos val="b"/>
        <c:numFmt formatCode="ge" sourceLinked="1"/>
        <c:majorTickMark val="none"/>
        <c:minorTickMark val="none"/>
        <c:tickLblPos val="none"/>
        <c:crossAx val="89296256"/>
        <c:crosses val="autoZero"/>
        <c:auto val="1"/>
        <c:lblOffset val="100"/>
        <c:baseTimeUnit val="years"/>
      </c:dateAx>
      <c:valAx>
        <c:axId val="892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35296"/>
        <c:axId val="89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35296"/>
        <c:axId val="89337216"/>
      </c:lineChart>
      <c:dateAx>
        <c:axId val="89335296"/>
        <c:scaling>
          <c:orientation val="minMax"/>
        </c:scaling>
        <c:delete val="1"/>
        <c:axPos val="b"/>
        <c:numFmt formatCode="ge" sourceLinked="1"/>
        <c:majorTickMark val="none"/>
        <c:minorTickMark val="none"/>
        <c:tickLblPos val="none"/>
        <c:crossAx val="89337216"/>
        <c:crosses val="autoZero"/>
        <c:auto val="1"/>
        <c:lblOffset val="100"/>
        <c:baseTimeUnit val="years"/>
      </c:dateAx>
      <c:valAx>
        <c:axId val="89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884.63</c:v>
                </c:pt>
                <c:pt idx="1">
                  <c:v>890.88</c:v>
                </c:pt>
                <c:pt idx="2">
                  <c:v>847.17</c:v>
                </c:pt>
                <c:pt idx="3">
                  <c:v>826.59</c:v>
                </c:pt>
                <c:pt idx="4">
                  <c:v>735.95</c:v>
                </c:pt>
              </c:numCache>
            </c:numRef>
          </c:val>
        </c:ser>
        <c:dLbls>
          <c:showLegendKey val="0"/>
          <c:showVal val="0"/>
          <c:showCatName val="0"/>
          <c:showSerName val="0"/>
          <c:showPercent val="0"/>
          <c:showBubbleSize val="0"/>
        </c:dLbls>
        <c:gapWidth val="150"/>
        <c:axId val="89353600"/>
        <c:axId val="893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89353600"/>
        <c:axId val="89380352"/>
      </c:lineChart>
      <c:dateAx>
        <c:axId val="89353600"/>
        <c:scaling>
          <c:orientation val="minMax"/>
        </c:scaling>
        <c:delete val="1"/>
        <c:axPos val="b"/>
        <c:numFmt formatCode="ge" sourceLinked="1"/>
        <c:majorTickMark val="none"/>
        <c:minorTickMark val="none"/>
        <c:tickLblPos val="none"/>
        <c:crossAx val="89380352"/>
        <c:crosses val="autoZero"/>
        <c:auto val="1"/>
        <c:lblOffset val="100"/>
        <c:baseTimeUnit val="years"/>
      </c:dateAx>
      <c:valAx>
        <c:axId val="893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78.150000000000006</c:v>
                </c:pt>
                <c:pt idx="1">
                  <c:v>73.28</c:v>
                </c:pt>
                <c:pt idx="2">
                  <c:v>83.72</c:v>
                </c:pt>
                <c:pt idx="3">
                  <c:v>78.44</c:v>
                </c:pt>
                <c:pt idx="4">
                  <c:v>86.85</c:v>
                </c:pt>
              </c:numCache>
            </c:numRef>
          </c:val>
        </c:ser>
        <c:dLbls>
          <c:showLegendKey val="0"/>
          <c:showVal val="0"/>
          <c:showCatName val="0"/>
          <c:showSerName val="0"/>
          <c:showPercent val="0"/>
          <c:showBubbleSize val="0"/>
        </c:dLbls>
        <c:gapWidth val="150"/>
        <c:axId val="89549824"/>
        <c:axId val="895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89549824"/>
        <c:axId val="89560192"/>
      </c:lineChart>
      <c:dateAx>
        <c:axId val="89549824"/>
        <c:scaling>
          <c:orientation val="minMax"/>
        </c:scaling>
        <c:delete val="1"/>
        <c:axPos val="b"/>
        <c:numFmt formatCode="ge" sourceLinked="1"/>
        <c:majorTickMark val="none"/>
        <c:minorTickMark val="none"/>
        <c:tickLblPos val="none"/>
        <c:crossAx val="89560192"/>
        <c:crosses val="autoZero"/>
        <c:auto val="1"/>
        <c:lblOffset val="100"/>
        <c:baseTimeUnit val="years"/>
      </c:dateAx>
      <c:valAx>
        <c:axId val="89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139.97999999999999</c:v>
                </c:pt>
                <c:pt idx="1">
                  <c:v>147.69999999999999</c:v>
                </c:pt>
                <c:pt idx="2">
                  <c:v>131.65</c:v>
                </c:pt>
                <c:pt idx="3">
                  <c:v>140.81</c:v>
                </c:pt>
                <c:pt idx="4">
                  <c:v>138.55000000000001</c:v>
                </c:pt>
              </c:numCache>
            </c:numRef>
          </c:val>
        </c:ser>
        <c:dLbls>
          <c:showLegendKey val="0"/>
          <c:showVal val="0"/>
          <c:showCatName val="0"/>
          <c:showSerName val="0"/>
          <c:showPercent val="0"/>
          <c:showBubbleSize val="0"/>
        </c:dLbls>
        <c:gapWidth val="150"/>
        <c:axId val="89577728"/>
        <c:axId val="89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89577728"/>
        <c:axId val="89579904"/>
      </c:lineChart>
      <c:dateAx>
        <c:axId val="89577728"/>
        <c:scaling>
          <c:orientation val="minMax"/>
        </c:scaling>
        <c:delete val="1"/>
        <c:axPos val="b"/>
        <c:numFmt formatCode="ge" sourceLinked="1"/>
        <c:majorTickMark val="none"/>
        <c:minorTickMark val="none"/>
        <c:tickLblPos val="none"/>
        <c:crossAx val="89579904"/>
        <c:crosses val="autoZero"/>
        <c:auto val="1"/>
        <c:lblOffset val="100"/>
        <c:baseTimeUnit val="years"/>
      </c:dateAx>
      <c:valAx>
        <c:axId val="89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 zoomScaleNormal="100" workbookViewId="0">
      <selection activeCell="BG62" sqref="BG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上尾市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227897</v>
      </c>
      <c r="AM8" s="47"/>
      <c r="AN8" s="47"/>
      <c r="AO8" s="47"/>
      <c r="AP8" s="47"/>
      <c r="AQ8" s="47"/>
      <c r="AR8" s="47"/>
      <c r="AS8" s="47"/>
      <c r="AT8" s="43">
        <f>データ!S6</f>
        <v>45.51</v>
      </c>
      <c r="AU8" s="43"/>
      <c r="AV8" s="43"/>
      <c r="AW8" s="43"/>
      <c r="AX8" s="43"/>
      <c r="AY8" s="43"/>
      <c r="AZ8" s="43"/>
      <c r="BA8" s="43"/>
      <c r="BB8" s="43">
        <f>データ!T6</f>
        <v>5007.62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79.069999999999993</v>
      </c>
      <c r="Q10" s="43"/>
      <c r="R10" s="43"/>
      <c r="S10" s="43"/>
      <c r="T10" s="43"/>
      <c r="U10" s="43"/>
      <c r="V10" s="43"/>
      <c r="W10" s="43">
        <f>データ!P6</f>
        <v>81.099999999999994</v>
      </c>
      <c r="X10" s="43"/>
      <c r="Y10" s="43"/>
      <c r="Z10" s="43"/>
      <c r="AA10" s="43"/>
      <c r="AB10" s="43"/>
      <c r="AC10" s="43"/>
      <c r="AD10" s="47">
        <f>データ!Q6</f>
        <v>2116</v>
      </c>
      <c r="AE10" s="47"/>
      <c r="AF10" s="47"/>
      <c r="AG10" s="47"/>
      <c r="AH10" s="47"/>
      <c r="AI10" s="47"/>
      <c r="AJ10" s="47"/>
      <c r="AK10" s="2"/>
      <c r="AL10" s="47">
        <f>データ!U6</f>
        <v>180286</v>
      </c>
      <c r="AM10" s="47"/>
      <c r="AN10" s="47"/>
      <c r="AO10" s="47"/>
      <c r="AP10" s="47"/>
      <c r="AQ10" s="47"/>
      <c r="AR10" s="47"/>
      <c r="AS10" s="47"/>
      <c r="AT10" s="43">
        <f>データ!V6</f>
        <v>21.05</v>
      </c>
      <c r="AU10" s="43"/>
      <c r="AV10" s="43"/>
      <c r="AW10" s="43"/>
      <c r="AX10" s="43"/>
      <c r="AY10" s="43"/>
      <c r="AZ10" s="43"/>
      <c r="BA10" s="43"/>
      <c r="BB10" s="43">
        <f>データ!W6</f>
        <v>8564.66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112194</v>
      </c>
      <c r="D6" s="31">
        <f t="shared" si="3"/>
        <v>47</v>
      </c>
      <c r="E6" s="31">
        <f t="shared" si="3"/>
        <v>17</v>
      </c>
      <c r="F6" s="31">
        <f t="shared" si="3"/>
        <v>1</v>
      </c>
      <c r="G6" s="31">
        <f t="shared" si="3"/>
        <v>0</v>
      </c>
      <c r="H6" s="31" t="str">
        <f t="shared" si="3"/>
        <v>埼玉県　上尾市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79.069999999999993</v>
      </c>
      <c r="P6" s="32">
        <f t="shared" si="3"/>
        <v>81.099999999999994</v>
      </c>
      <c r="Q6" s="32">
        <f t="shared" si="3"/>
        <v>2116</v>
      </c>
      <c r="R6" s="32">
        <f t="shared" si="3"/>
        <v>227897</v>
      </c>
      <c r="S6" s="32">
        <f t="shared" si="3"/>
        <v>45.51</v>
      </c>
      <c r="T6" s="32">
        <f t="shared" si="3"/>
        <v>5007.62</v>
      </c>
      <c r="U6" s="32">
        <f t="shared" si="3"/>
        <v>180286</v>
      </c>
      <c r="V6" s="32">
        <f t="shared" si="3"/>
        <v>21.05</v>
      </c>
      <c r="W6" s="32">
        <f t="shared" si="3"/>
        <v>8564.66</v>
      </c>
      <c r="X6" s="33">
        <f>IF(X7="",NA(),X7)</f>
        <v>79.150000000000006</v>
      </c>
      <c r="Y6" s="33">
        <f t="shared" ref="Y6:AG6" si="4">IF(Y7="",NA(),Y7)</f>
        <v>63.46</v>
      </c>
      <c r="Z6" s="33">
        <f t="shared" si="4"/>
        <v>66.849999999999994</v>
      </c>
      <c r="AA6" s="33">
        <f t="shared" si="4"/>
        <v>84.32</v>
      </c>
      <c r="AB6" s="33">
        <f t="shared" si="4"/>
        <v>87.3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884.63</v>
      </c>
      <c r="BF6" s="33">
        <f t="shared" ref="BF6:BN6" si="7">IF(BF7="",NA(),BF7)</f>
        <v>890.88</v>
      </c>
      <c r="BG6" s="33">
        <f t="shared" si="7"/>
        <v>847.17</v>
      </c>
      <c r="BH6" s="33">
        <f t="shared" si="7"/>
        <v>826.59</v>
      </c>
      <c r="BI6" s="33">
        <f t="shared" si="7"/>
        <v>735.95</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78.150000000000006</v>
      </c>
      <c r="BQ6" s="33">
        <f t="shared" ref="BQ6:BY6" si="8">IF(BQ7="",NA(),BQ7)</f>
        <v>73.28</v>
      </c>
      <c r="BR6" s="33">
        <f t="shared" si="8"/>
        <v>83.72</v>
      </c>
      <c r="BS6" s="33">
        <f t="shared" si="8"/>
        <v>78.44</v>
      </c>
      <c r="BT6" s="33">
        <f t="shared" si="8"/>
        <v>86.85</v>
      </c>
      <c r="BU6" s="33">
        <f t="shared" si="8"/>
        <v>91.18</v>
      </c>
      <c r="BV6" s="33">
        <f t="shared" si="8"/>
        <v>91.22</v>
      </c>
      <c r="BW6" s="33">
        <f t="shared" si="8"/>
        <v>91.73</v>
      </c>
      <c r="BX6" s="33">
        <f t="shared" si="8"/>
        <v>92.33</v>
      </c>
      <c r="BY6" s="33">
        <f t="shared" si="8"/>
        <v>96.91</v>
      </c>
      <c r="BZ6" s="32" t="str">
        <f>IF(BZ7="","",IF(BZ7="-","【-】","【"&amp;SUBSTITUTE(TEXT(BZ7,"#,##0.00"),"-","△")&amp;"】"))</f>
        <v>【96.57】</v>
      </c>
      <c r="CA6" s="33">
        <f>IF(CA7="",NA(),CA7)</f>
        <v>139.97999999999999</v>
      </c>
      <c r="CB6" s="33">
        <f t="shared" ref="CB6:CJ6" si="9">IF(CB7="",NA(),CB7)</f>
        <v>147.69999999999999</v>
      </c>
      <c r="CC6" s="33">
        <f t="shared" si="9"/>
        <v>131.65</v>
      </c>
      <c r="CD6" s="33">
        <f t="shared" si="9"/>
        <v>140.81</v>
      </c>
      <c r="CE6" s="33">
        <f t="shared" si="9"/>
        <v>138.55000000000001</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95.78</v>
      </c>
      <c r="CX6" s="33">
        <f t="shared" ref="CX6:DF6" si="11">IF(CX7="",NA(),CX7)</f>
        <v>96.11</v>
      </c>
      <c r="CY6" s="33">
        <f t="shared" si="11"/>
        <v>96.02</v>
      </c>
      <c r="CZ6" s="33">
        <f t="shared" si="11"/>
        <v>96.22</v>
      </c>
      <c r="DA6" s="33">
        <f t="shared" si="11"/>
        <v>96.3</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0.11</v>
      </c>
      <c r="EJ6" s="33">
        <f t="shared" si="14"/>
        <v>0.1</v>
      </c>
      <c r="EK6" s="33">
        <f t="shared" si="14"/>
        <v>0.1</v>
      </c>
      <c r="EL6" s="33">
        <f t="shared" si="14"/>
        <v>0.08</v>
      </c>
      <c r="EM6" s="33">
        <f t="shared" si="14"/>
        <v>0.1</v>
      </c>
      <c r="EN6" s="32" t="str">
        <f>IF(EN7="","",IF(EN7="-","【-】","【"&amp;SUBSTITUTE(TEXT(EN7,"#,##0.00"),"-","△")&amp;"】"))</f>
        <v>【0.17】</v>
      </c>
    </row>
    <row r="7" spans="1:144" s="34" customFormat="1">
      <c r="A7" s="26"/>
      <c r="B7" s="35">
        <v>2014</v>
      </c>
      <c r="C7" s="35">
        <v>112194</v>
      </c>
      <c r="D7" s="35">
        <v>47</v>
      </c>
      <c r="E7" s="35">
        <v>17</v>
      </c>
      <c r="F7" s="35">
        <v>1</v>
      </c>
      <c r="G7" s="35">
        <v>0</v>
      </c>
      <c r="H7" s="35" t="s">
        <v>96</v>
      </c>
      <c r="I7" s="35" t="s">
        <v>97</v>
      </c>
      <c r="J7" s="35" t="s">
        <v>98</v>
      </c>
      <c r="K7" s="35" t="s">
        <v>99</v>
      </c>
      <c r="L7" s="35" t="s">
        <v>100</v>
      </c>
      <c r="M7" s="36" t="s">
        <v>101</v>
      </c>
      <c r="N7" s="36" t="s">
        <v>102</v>
      </c>
      <c r="O7" s="36">
        <v>79.069999999999993</v>
      </c>
      <c r="P7" s="36">
        <v>81.099999999999994</v>
      </c>
      <c r="Q7" s="36">
        <v>2116</v>
      </c>
      <c r="R7" s="36">
        <v>227897</v>
      </c>
      <c r="S7" s="36">
        <v>45.51</v>
      </c>
      <c r="T7" s="36">
        <v>5007.62</v>
      </c>
      <c r="U7" s="36">
        <v>180286</v>
      </c>
      <c r="V7" s="36">
        <v>21.05</v>
      </c>
      <c r="W7" s="36">
        <v>8564.66</v>
      </c>
      <c r="X7" s="36">
        <v>79.150000000000006</v>
      </c>
      <c r="Y7" s="36">
        <v>63.46</v>
      </c>
      <c r="Z7" s="36">
        <v>66.849999999999994</v>
      </c>
      <c r="AA7" s="36">
        <v>84.32</v>
      </c>
      <c r="AB7" s="36">
        <v>87.3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884.63</v>
      </c>
      <c r="BF7" s="36">
        <v>890.88</v>
      </c>
      <c r="BG7" s="36">
        <v>847.17</v>
      </c>
      <c r="BH7" s="36">
        <v>826.59</v>
      </c>
      <c r="BI7" s="36">
        <v>735.95</v>
      </c>
      <c r="BJ7" s="36">
        <v>669.53</v>
      </c>
      <c r="BK7" s="36">
        <v>652.94000000000005</v>
      </c>
      <c r="BL7" s="36">
        <v>641.70000000000005</v>
      </c>
      <c r="BM7" s="36">
        <v>624.4</v>
      </c>
      <c r="BN7" s="36">
        <v>607.52</v>
      </c>
      <c r="BO7" s="36">
        <v>776.35</v>
      </c>
      <c r="BP7" s="36">
        <v>78.150000000000006</v>
      </c>
      <c r="BQ7" s="36">
        <v>73.28</v>
      </c>
      <c r="BR7" s="36">
        <v>83.72</v>
      </c>
      <c r="BS7" s="36">
        <v>78.44</v>
      </c>
      <c r="BT7" s="36">
        <v>86.85</v>
      </c>
      <c r="BU7" s="36">
        <v>91.18</v>
      </c>
      <c r="BV7" s="36">
        <v>91.22</v>
      </c>
      <c r="BW7" s="36">
        <v>91.73</v>
      </c>
      <c r="BX7" s="36">
        <v>92.33</v>
      </c>
      <c r="BY7" s="36">
        <v>96.91</v>
      </c>
      <c r="BZ7" s="36">
        <v>96.57</v>
      </c>
      <c r="CA7" s="36">
        <v>139.97999999999999</v>
      </c>
      <c r="CB7" s="36">
        <v>147.69999999999999</v>
      </c>
      <c r="CC7" s="36">
        <v>131.65</v>
      </c>
      <c r="CD7" s="36">
        <v>140.81</v>
      </c>
      <c r="CE7" s="36">
        <v>138.55000000000001</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95.78</v>
      </c>
      <c r="CX7" s="36">
        <v>96.11</v>
      </c>
      <c r="CY7" s="36">
        <v>96.02</v>
      </c>
      <c r="CZ7" s="36">
        <v>96.22</v>
      </c>
      <c r="DA7" s="36">
        <v>96.3</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0.11</v>
      </c>
      <c r="EJ7" s="36">
        <v>0.1</v>
      </c>
      <c r="EK7" s="36">
        <v>0.1</v>
      </c>
      <c r="EL7" s="36">
        <v>0.08</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24392野田昌克</cp:lastModifiedBy>
  <dcterms:created xsi:type="dcterms:W3CDTF">2016-02-03T08:49:35Z</dcterms:created>
  <dcterms:modified xsi:type="dcterms:W3CDTF">2016-02-12T07:37:57Z</dcterms:modified>
  <cp:category/>
</cp:coreProperties>
</file>