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<sst xmlns="http://schemas.openxmlformats.org/spreadsheetml/2006/main" count="222" uniqueCount="111">
  <si>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</si>
  <si>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</si>
  <si>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</si>
  <si>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</si>
  <si>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</si>
  <si>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</si>
  <si>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</si>
  <si>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</si>
  <si>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</si>
  <si>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</si>
  <si>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</si>
  <si>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</si>
  <si>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</si>
  <si>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</si>
  <si>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</si>
  <si>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</si>
  <si>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</si>
  <si>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</si>
  <si>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</si>
  <si>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</si>
  <si>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</si>
  <si>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</si>
  <si>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</si>
  <si>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</si>
  <si>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</si>
  <si>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</si>
  <si>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</si>
  <si>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</si>
  <si>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</si>
  <si>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</si>
  <si>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</si>
  <si>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</si>
  <si>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</si>
  <si>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</si>
  <si>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</si>
  <si>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</si>
  <si>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</si>
  <si>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</si>
  <si>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</si>
  <si>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</si>
  <si>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</si>
  <si>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</si>
  <si>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</si>
  <si>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</si>
  <si>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</si>
  <si>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</si>
  <si>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</si>
  <si>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</si>
  <si>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</si>
  <si>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</si>
  <si>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</si>
  <si>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</si>
  <si>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</si>
  <si>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</si>
  <si>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</si>
  <si>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</si>
  <si>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</si>
  <si>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</si>
  <si>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</si>
  <si>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</si>
  <si>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</si>
  <si>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</si>
  <si>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</si>
  <si>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</si>
  <si>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</si>
  <si>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</si>
  <si>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</si>
  <si>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</si>
  <si>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</si>
  <si>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</si>
  <si>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</si>
  <si>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</si>
  <si>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</si>
  <si>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</si>
  <si>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</si>
  <si>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</si>
  <si>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</si>
  <si>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</si>
  <si>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</si>
  <si>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</si>
  <si>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</si>
  <si>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</si>
  <si>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</si>
  <si>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</si>
  <si>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</si>
  <si>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</si>
  <si>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</si>
  <si>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</si>
  <si>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</si>
  <si>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</si>
  <si>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</si>
  <si>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</si>
  <si>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</si>
  <si>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</si>
  <si>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</si>
  <si>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</si>
  <si>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深谷市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</si>
  <si>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</si>
  <si>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</si>
  <si>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</si>
  <si>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</si>
  <si>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</si>
  <si>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</si>
  <si>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</si>
  <si>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</si>
  <si>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</si>
  <si>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</si>
  <si>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</si>
  <si>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企業会計方式をとっていないため減価償却という概念が無く、指標による老朽化度は図れないが、機械設備の多くは老朽化していおり更新が必要な状態である。</t>
    <rPh sb="1" eb="3">
      <t>キギョウ</t>
    </rPh>
    <rPh sb="3" eb="5">
      <t>カイケイ</t>
    </rPh>
    <rPh sb="5" eb="7">
      <t>ホウシキ</t>
    </rPh>
    <phoneticPr fontId="4"/>
  </si>
  <si>
    <t>　深谷市の農業集落排水事業は27処理区を有し、県内では最も多い保有数である。経費に対して使用料収入が低く、その不足は一般会計が補てんしているが、国の定める基準以外の補てんは、下水道使用者と使用者以外の公平性に反するもので、近年では一般会計の財政を圧迫する要因となっている。
　これを改善するため平成27年度に使用料の引き上げを実施したが、抜本的な改善には至っていない。
　なお、平成27年度に地方公営企業法の適用を実施し、水道事業及び公共下水道事業と同様に企業会計方式に移行した。このことにより資産・負債等の状況が把握できることとなり、経営状況の見える化が推進した。</t>
    <rPh sb="1" eb="3">
      <t>フカヤ</t>
    </rPh>
    <rPh sb="3" eb="4">
      <t>シ</t>
    </rPh>
    <rPh sb="5" eb="7">
      <t>ノウギョウ</t>
    </rPh>
    <rPh sb="7" eb="9">
      <t>シュウラク</t>
    </rPh>
    <rPh sb="9" eb="11">
      <t>ハイスイ</t>
    </rPh>
    <rPh sb="11" eb="13">
      <t>ジギョウ</t>
    </rPh>
    <rPh sb="16" eb="18">
      <t>ショリ</t>
    </rPh>
    <rPh sb="18" eb="19">
      <t>ク</t>
    </rPh>
    <rPh sb="20" eb="21">
      <t>ユウ</t>
    </rPh>
    <rPh sb="23" eb="25">
      <t>ケンナイ</t>
    </rPh>
    <rPh sb="27" eb="28">
      <t>モット</t>
    </rPh>
    <rPh sb="29" eb="30">
      <t>オオ</t>
    </rPh>
    <rPh sb="31" eb="33">
      <t>ホユウ</t>
    </rPh>
    <rPh sb="33" eb="34">
      <t>スウ</t>
    </rPh>
    <rPh sb="38" eb="40">
      <t>ケイヒ</t>
    </rPh>
    <rPh sb="41" eb="42">
      <t>タイ</t>
    </rPh>
    <rPh sb="44" eb="47">
      <t>シヨウリョウ</t>
    </rPh>
    <rPh sb="47" eb="49">
      <t>シュウニュウ</t>
    </rPh>
    <rPh sb="50" eb="51">
      <t>ヒク</t>
    </rPh>
    <rPh sb="55" eb="57">
      <t>フソク</t>
    </rPh>
    <rPh sb="58" eb="60">
      <t>イッパン</t>
    </rPh>
    <rPh sb="60" eb="62">
      <t>カイケイ</t>
    </rPh>
    <rPh sb="63" eb="64">
      <t>ホ</t>
    </rPh>
    <rPh sb="141" eb="143">
      <t>カイゼン</t>
    </rPh>
    <rPh sb="147" eb="149">
      <t>ヘイセイ</t>
    </rPh>
    <rPh sb="151" eb="153">
      <t>ネンド</t>
    </rPh>
    <rPh sb="154" eb="157">
      <t>シヨウリョウ</t>
    </rPh>
    <rPh sb="158" eb="159">
      <t>ヒ</t>
    </rPh>
    <rPh sb="160" eb="161">
      <t>ア</t>
    </rPh>
    <rPh sb="163" eb="165">
      <t>ジッシ</t>
    </rPh>
    <rPh sb="169" eb="172">
      <t>バッポンテキ</t>
    </rPh>
    <rPh sb="173" eb="175">
      <t>カイゼン</t>
    </rPh>
    <rPh sb="177" eb="178">
      <t>イタ</t>
    </rPh>
    <rPh sb="189" eb="191">
      <t>ヘイセイ</t>
    </rPh>
    <rPh sb="193" eb="194">
      <t>ネン</t>
    </rPh>
    <rPh sb="194" eb="195">
      <t>ド</t>
    </rPh>
    <rPh sb="196" eb="198">
      <t>チホウ</t>
    </rPh>
    <rPh sb="198" eb="200">
      <t>コウエイ</t>
    </rPh>
    <rPh sb="200" eb="202">
      <t>キギョウ</t>
    </rPh>
    <rPh sb="202" eb="203">
      <t>ホウ</t>
    </rPh>
    <rPh sb="204" eb="206">
      <t>テキヨウ</t>
    </rPh>
    <rPh sb="207" eb="209">
      <t>ジッシ</t>
    </rPh>
    <rPh sb="211" eb="213">
      <t>スイドウ</t>
    </rPh>
    <rPh sb="213" eb="215">
      <t>ジギョウ</t>
    </rPh>
    <rPh sb="215" eb="216">
      <t>オヨ</t>
    </rPh>
    <rPh sb="217" eb="219">
      <t>コウキョウ</t>
    </rPh>
    <rPh sb="219" eb="222">
      <t>ゲスイドウ</t>
    </rPh>
    <rPh sb="222" eb="224">
      <t>ジギョウ</t>
    </rPh>
    <rPh sb="225" eb="227">
      <t>ドウヨウ</t>
    </rPh>
    <rPh sb="228" eb="230">
      <t>キギョウ</t>
    </rPh>
    <rPh sb="230" eb="232">
      <t>カイケイ</t>
    </rPh>
    <rPh sb="232" eb="234">
      <t>ホウシキ</t>
    </rPh>
    <rPh sb="235" eb="237">
      <t>イコウ</t>
    </rPh>
    <rPh sb="247" eb="249">
      <t>シサン</t>
    </rPh>
    <rPh sb="250" eb="252">
      <t>フサイ</t>
    </rPh>
    <rPh sb="252" eb="253">
      <t>トウ</t>
    </rPh>
    <rPh sb="254" eb="256">
      <t>ジョウキョウ</t>
    </rPh>
    <rPh sb="257" eb="259">
      <t>ハアク</t>
    </rPh>
    <rPh sb="268" eb="270">
      <t>ケイエイ</t>
    </rPh>
    <rPh sb="270" eb="272">
      <t>ジョウキョウ</t>
    </rPh>
    <rPh sb="278" eb="280">
      <t>スイシン</t>
    </rPh>
    <phoneticPr fontId="4"/>
  </si>
  <si>
    <r>
      <t>①収益的収支比率、⑤経費回収率
　２つの指標共に低い値で推移している。これは、農業集落排水の使用料収入が経費に対して不足している状況を表している。
④企業債残高対事業規模比率
　数値が０となっているのは、企業債の償還が一般会計からの繰出金で賄われているためである。
⑥汚水処理原価
　汚水１㎥あたりの処理経費で、平成26年度まで150円以上は一般会計が負担することとしている。
⑦施設利用率
　汚水の処理能力のうちどの程度使っているかを示す指標で、類似団体よりもやや低い値で推移している。</t>
    </r>
    <r>
      <rPr>
        <sz val="11"/>
        <color rgb="FFFF0000"/>
        <rFont val="ＭＳ ゴシック"/>
        <family val="3"/>
        <charset val="128"/>
      </rPr>
      <t>27</t>
    </r>
    <r>
      <rPr>
        <sz val="11"/>
        <color theme="1"/>
        <rFont val="ＭＳ ゴシック"/>
        <family val="3"/>
        <charset val="128"/>
      </rPr>
      <t>ある処理場の中に過大な処理能力のものがないか検討し、施設の更新の際には適切な規模となるようにしなければならない。
⑧水洗化率
　類似団体よりも高い値を示しているが、100％を目指して接続促進を図りたい。</t>
    </r>
    <rPh sb="1" eb="4">
      <t>シュウエキテキ</t>
    </rPh>
    <rPh sb="4" eb="6">
      <t>シュウシ</t>
    </rPh>
    <rPh sb="6" eb="8">
      <t>ヒリツ</t>
    </rPh>
    <rPh sb="10" eb="12">
      <t>ケイヒ</t>
    </rPh>
    <rPh sb="12" eb="14">
      <t>カイシュウ</t>
    </rPh>
    <rPh sb="14" eb="15">
      <t>リツ</t>
    </rPh>
    <rPh sb="20" eb="22">
      <t>シヒョウ</t>
    </rPh>
    <rPh sb="22" eb="23">
      <t>トモ</t>
    </rPh>
    <rPh sb="24" eb="25">
      <t>ヒク</t>
    </rPh>
    <rPh sb="26" eb="27">
      <t>アタイ</t>
    </rPh>
    <rPh sb="28" eb="30">
      <t>スイイ</t>
    </rPh>
    <rPh sb="39" eb="41">
      <t>ノウギョウ</t>
    </rPh>
    <rPh sb="41" eb="43">
      <t>シュウラク</t>
    </rPh>
    <rPh sb="43" eb="45">
      <t>ハイスイ</t>
    </rPh>
    <rPh sb="46" eb="49">
      <t>シヨウリョウ</t>
    </rPh>
    <rPh sb="49" eb="51">
      <t>シュウニュウ</t>
    </rPh>
    <rPh sb="52" eb="54">
      <t>ケイヒ</t>
    </rPh>
    <rPh sb="55" eb="56">
      <t>タイ</t>
    </rPh>
    <rPh sb="58" eb="60">
      <t>フソク</t>
    </rPh>
    <rPh sb="64" eb="66">
      <t>ジョウキョウ</t>
    </rPh>
    <rPh sb="67" eb="68">
      <t>アラワ</t>
    </rPh>
    <rPh sb="75" eb="77">
      <t>キギョウ</t>
    </rPh>
    <rPh sb="77" eb="78">
      <t>サイ</t>
    </rPh>
    <rPh sb="78" eb="80">
      <t>ザンダカ</t>
    </rPh>
    <rPh sb="80" eb="81">
      <t>タイ</t>
    </rPh>
    <rPh sb="81" eb="83">
      <t>ジギョウ</t>
    </rPh>
    <rPh sb="83" eb="85">
      <t>キボ</t>
    </rPh>
    <rPh sb="85" eb="87">
      <t>ヒリツ</t>
    </rPh>
    <rPh sb="89" eb="91">
      <t>スウチ</t>
    </rPh>
    <rPh sb="102" eb="104">
      <t>キギョウ</t>
    </rPh>
    <rPh sb="104" eb="105">
      <t>サイ</t>
    </rPh>
    <rPh sb="106" eb="108">
      <t>ショウカン</t>
    </rPh>
    <rPh sb="109" eb="111">
      <t>イッパン</t>
    </rPh>
    <rPh sb="111" eb="113">
      <t>カイケイ</t>
    </rPh>
    <rPh sb="116" eb="118">
      <t>クリダシ</t>
    </rPh>
    <rPh sb="118" eb="119">
      <t>キン</t>
    </rPh>
    <rPh sb="120" eb="121">
      <t>マカナ</t>
    </rPh>
    <rPh sb="156" eb="158">
      <t>ヘイセイ</t>
    </rPh>
    <rPh sb="160" eb="162">
      <t>ネンド</t>
    </rPh>
    <rPh sb="190" eb="192">
      <t>シセツ</t>
    </rPh>
    <rPh sb="192" eb="195">
      <t>リヨウリツ</t>
    </rPh>
    <rPh sb="224" eb="226">
      <t>ルイジ</t>
    </rPh>
    <rPh sb="226" eb="228">
      <t>ダンタイ</t>
    </rPh>
    <rPh sb="233" eb="234">
      <t>ヒク</t>
    </rPh>
    <rPh sb="235" eb="236">
      <t>アタイ</t>
    </rPh>
    <rPh sb="237" eb="239">
      <t>スイイ</t>
    </rPh>
    <rPh sb="248" eb="250">
      <t>ショリ</t>
    </rPh>
    <rPh sb="250" eb="251">
      <t>ジョウ</t>
    </rPh>
    <rPh sb="252" eb="253">
      <t>ナカ</t>
    </rPh>
    <rPh sb="254" eb="256">
      <t>カダイ</t>
    </rPh>
    <rPh sb="257" eb="259">
      <t>ショリ</t>
    </rPh>
    <rPh sb="259" eb="261">
      <t>ノウリョク</t>
    </rPh>
    <rPh sb="268" eb="270">
      <t>ケントウ</t>
    </rPh>
    <rPh sb="272" eb="274">
      <t>シセツ</t>
    </rPh>
    <rPh sb="275" eb="277">
      <t>コウシン</t>
    </rPh>
    <rPh sb="278" eb="279">
      <t>サイ</t>
    </rPh>
    <rPh sb="281" eb="283">
      <t>テキセツ</t>
    </rPh>
    <rPh sb="284" eb="286">
      <t>キボ</t>
    </rPh>
    <rPh sb="304" eb="307">
      <t>スイセンカ</t>
    </rPh>
    <rPh sb="307" eb="308">
      <t>リツ</t>
    </rPh>
    <rPh sb="310" eb="312">
      <t>ルイジ</t>
    </rPh>
    <rPh sb="312" eb="314">
      <t>ダンタイ</t>
    </rPh>
    <rPh sb="317" eb="318">
      <t>タカ</t>
    </rPh>
    <rPh sb="319" eb="320">
      <t>アタイ</t>
    </rPh>
    <rPh sb="321" eb="322">
      <t>シメ</t>
    </rPh>
    <rPh sb="333" eb="335">
      <t>メザ</t>
    </rPh>
    <rPh sb="337" eb="339">
      <t>セツゾク</t>
    </rPh>
    <rPh sb="339" eb="341">
      <t>ソクシン</t>
    </rPh>
    <rPh sb="342" eb="34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</si>
</sst>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822720"/>
        <c:axId val="1364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35822720"/>
        <c:axId val="136451584"/>
      </c:lineChart>
      <c:dateAx>
        <c:axId val="135822720"/>
        <c:scaling>
          <c:orientation val="minMax"/>
        </c:scaling>
        <c:delete val="1"/>
        <c:axPos val="b"/>
        <c:numFmt formatCode="ge" sourceLinked="1"/>
        <c:majorTickMark val="none"/>
        <c:minorTickMark val="none"/>
        <c:tickLblPos val="none"/>
        <c:crossAx val="136451584"/>
        <c:crosses val="autoZero"/>
        <c:auto val="1"/>
        <c:lblOffset val="100"/>
        <c:baseTimeUnit val="years"/>
      </c:dateAx>
      <c:valAx>
        <c:axId val="1364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227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43.95</c:v>
                </c:pt>
                <c:pt idx="1">
                  <c:v>0</c:v>
                </c:pt>
                <c:pt idx="2">
                  <c:v>43.57</c:v>
                </c:pt>
                <c:pt idx="3">
                  <c:v>44.48</c:v>
                </c:pt>
                <c:pt idx="4">
                  <c:v>45.01</c:v>
                </c:pt>
              </c:numCache>
            </c:numRef>
          </c:val>
        </c:ser>
        <c:dLbls>
          <c:showLegendKey val="0"/>
          <c:showVal val="0"/>
          <c:showCatName val="0"/>
          <c:showSerName val="0"/>
          <c:showPercent val="0"/>
          <c:showBubbleSize val="0"/>
        </c:dLbls>
        <c:gapWidth val="150"/>
        <c:axId val="139912704"/>
        <c:axId val="1399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39912704"/>
        <c:axId val="139914624"/>
      </c:lineChart>
      <c:dateAx>
        <c:axId val="139912704"/>
        <c:scaling>
          <c:orientation val="minMax"/>
        </c:scaling>
        <c:delete val="1"/>
        <c:axPos val="b"/>
        <c:numFmt formatCode="ge" sourceLinked="1"/>
        <c:majorTickMark val="none"/>
        <c:minorTickMark val="none"/>
        <c:tickLblPos val="none"/>
        <c:crossAx val="139914624"/>
        <c:crosses val="autoZero"/>
        <c:auto val="1"/>
        <c:lblOffset val="100"/>
        <c:baseTimeUnit val="years"/>
      </c:dateAx>
      <c:valAx>
        <c:axId val="1399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85.7</c:v>
                </c:pt>
                <c:pt idx="1">
                  <c:v>86.53</c:v>
                </c:pt>
                <c:pt idx="2">
                  <c:v>86.84</c:v>
                </c:pt>
                <c:pt idx="3">
                  <c:v>86.76</c:v>
                </c:pt>
                <c:pt idx="4">
                  <c:v>86.89</c:v>
                </c:pt>
              </c:numCache>
            </c:numRef>
          </c:val>
        </c:ser>
        <c:dLbls>
          <c:showLegendKey val="0"/>
          <c:showVal val="0"/>
          <c:showCatName val="0"/>
          <c:showSerName val="0"/>
          <c:showPercent val="0"/>
          <c:showBubbleSize val="0"/>
        </c:dLbls>
        <c:gapWidth val="150"/>
        <c:axId val="140391552"/>
        <c:axId val="1403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40391552"/>
        <c:axId val="140393472"/>
      </c:lineChart>
      <c:dateAx>
        <c:axId val="140391552"/>
        <c:scaling>
          <c:orientation val="minMax"/>
        </c:scaling>
        <c:delete val="1"/>
        <c:axPos val="b"/>
        <c:numFmt formatCode="ge" sourceLinked="1"/>
        <c:majorTickMark val="none"/>
        <c:minorTickMark val="none"/>
        <c:tickLblPos val="none"/>
        <c:crossAx val="140393472"/>
        <c:crosses val="autoZero"/>
        <c:auto val="1"/>
        <c:lblOffset val="100"/>
        <c:baseTimeUnit val="years"/>
      </c:dateAx>
      <c:valAx>
        <c:axId val="1403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85.02</c:v>
                </c:pt>
                <c:pt idx="1">
                  <c:v>85.95</c:v>
                </c:pt>
                <c:pt idx="2">
                  <c:v>91.16</c:v>
                </c:pt>
                <c:pt idx="3">
                  <c:v>87.12</c:v>
                </c:pt>
                <c:pt idx="4">
                  <c:v>82.49</c:v>
                </c:pt>
              </c:numCache>
            </c:numRef>
          </c:val>
        </c:ser>
        <c:dLbls>
          <c:showLegendKey val="0"/>
          <c:showVal val="0"/>
          <c:showCatName val="0"/>
          <c:showSerName val="0"/>
          <c:showPercent val="0"/>
          <c:showBubbleSize val="0"/>
        </c:dLbls>
        <c:gapWidth val="150"/>
        <c:axId val="144693120"/>
        <c:axId val="1498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693120"/>
        <c:axId val="149884928"/>
      </c:lineChart>
      <c:dateAx>
        <c:axId val="144693120"/>
        <c:scaling>
          <c:orientation val="minMax"/>
        </c:scaling>
        <c:delete val="1"/>
        <c:axPos val="b"/>
        <c:numFmt formatCode="ge" sourceLinked="1"/>
        <c:majorTickMark val="none"/>
        <c:minorTickMark val="none"/>
        <c:tickLblPos val="none"/>
        <c:crossAx val="149884928"/>
        <c:crosses val="autoZero"/>
        <c:auto val="1"/>
        <c:lblOffset val="100"/>
        <c:baseTimeUnit val="years"/>
      </c:dateAx>
      <c:valAx>
        <c:axId val="1498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793344"/>
        <c:axId val="1387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793344"/>
        <c:axId val="138795264"/>
      </c:lineChart>
      <c:dateAx>
        <c:axId val="138793344"/>
        <c:scaling>
          <c:orientation val="minMax"/>
        </c:scaling>
        <c:delete val="1"/>
        <c:axPos val="b"/>
        <c:numFmt formatCode="ge" sourceLinked="1"/>
        <c:majorTickMark val="none"/>
        <c:minorTickMark val="none"/>
        <c:tickLblPos val="none"/>
        <c:crossAx val="138795264"/>
        <c:crosses val="autoZero"/>
        <c:auto val="1"/>
        <c:lblOffset val="100"/>
        <c:baseTimeUnit val="years"/>
      </c:dateAx>
      <c:valAx>
        <c:axId val="1387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932224"/>
        <c:axId val="1389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932224"/>
        <c:axId val="138934144"/>
      </c:lineChart>
      <c:dateAx>
        <c:axId val="138932224"/>
        <c:scaling>
          <c:orientation val="minMax"/>
        </c:scaling>
        <c:delete val="1"/>
        <c:axPos val="b"/>
        <c:numFmt formatCode="ge" sourceLinked="1"/>
        <c:majorTickMark val="none"/>
        <c:minorTickMark val="none"/>
        <c:tickLblPos val="none"/>
        <c:crossAx val="138934144"/>
        <c:crosses val="autoZero"/>
        <c:auto val="1"/>
        <c:lblOffset val="100"/>
        <c:baseTimeUnit val="years"/>
      </c:dateAx>
      <c:valAx>
        <c:axId val="1389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79040"/>
        <c:axId val="1390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79040"/>
        <c:axId val="139085312"/>
      </c:lineChart>
      <c:dateAx>
        <c:axId val="139079040"/>
        <c:scaling>
          <c:orientation val="minMax"/>
        </c:scaling>
        <c:delete val="1"/>
        <c:axPos val="b"/>
        <c:numFmt formatCode="ge" sourceLinked="1"/>
        <c:majorTickMark val="none"/>
        <c:minorTickMark val="none"/>
        <c:tickLblPos val="none"/>
        <c:crossAx val="139085312"/>
        <c:crosses val="autoZero"/>
        <c:auto val="1"/>
        <c:lblOffset val="100"/>
        <c:baseTimeUnit val="years"/>
      </c:dateAx>
      <c:valAx>
        <c:axId val="1390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95040"/>
        <c:axId val="1391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95040"/>
        <c:axId val="139109504"/>
      </c:lineChart>
      <c:dateAx>
        <c:axId val="139095040"/>
        <c:scaling>
          <c:orientation val="minMax"/>
        </c:scaling>
        <c:delete val="1"/>
        <c:axPos val="b"/>
        <c:numFmt formatCode="ge" sourceLinked="1"/>
        <c:majorTickMark val="none"/>
        <c:minorTickMark val="none"/>
        <c:tickLblPos val="none"/>
        <c:crossAx val="139109504"/>
        <c:crosses val="autoZero"/>
        <c:auto val="1"/>
        <c:lblOffset val="100"/>
        <c:baseTimeUnit val="years"/>
      </c:dateAx>
      <c:valAx>
        <c:axId val="1391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127424"/>
        <c:axId val="1398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39127424"/>
        <c:axId val="139854592"/>
      </c:lineChart>
      <c:dateAx>
        <c:axId val="139127424"/>
        <c:scaling>
          <c:orientation val="minMax"/>
        </c:scaling>
        <c:delete val="1"/>
        <c:axPos val="b"/>
        <c:numFmt formatCode="ge" sourceLinked="1"/>
        <c:majorTickMark val="none"/>
        <c:minorTickMark val="none"/>
        <c:tickLblPos val="none"/>
        <c:crossAx val="139854592"/>
        <c:crosses val="autoZero"/>
        <c:auto val="1"/>
        <c:lblOffset val="100"/>
        <c:baseTimeUnit val="years"/>
      </c:dateAx>
      <c:valAx>
        <c:axId val="139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67.3</c:v>
                </c:pt>
                <c:pt idx="1">
                  <c:v>67.17</c:v>
                </c:pt>
                <c:pt idx="2">
                  <c:v>70.61</c:v>
                </c:pt>
                <c:pt idx="3">
                  <c:v>71</c:v>
                </c:pt>
                <c:pt idx="4">
                  <c:v>61.34</c:v>
                </c:pt>
              </c:numCache>
            </c:numRef>
          </c:val>
        </c:ser>
        <c:dLbls>
          <c:showLegendKey val="0"/>
          <c:showVal val="0"/>
          <c:showCatName val="0"/>
          <c:showSerName val="0"/>
          <c:showPercent val="0"/>
          <c:showBubbleSize val="0"/>
        </c:dLbls>
        <c:gapWidth val="150"/>
        <c:axId val="139868416"/>
        <c:axId val="1398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39868416"/>
        <c:axId val="139874688"/>
      </c:lineChart>
      <c:dateAx>
        <c:axId val="139868416"/>
        <c:scaling>
          <c:orientation val="minMax"/>
        </c:scaling>
        <c:delete val="1"/>
        <c:axPos val="b"/>
        <c:numFmt formatCode="ge" sourceLinked="1"/>
        <c:majorTickMark val="none"/>
        <c:minorTickMark val="none"/>
        <c:tickLblPos val="none"/>
        <c:crossAx val="139874688"/>
        <c:crosses val="autoZero"/>
        <c:auto val="1"/>
        <c:lblOffset val="100"/>
        <c:baseTimeUnit val="years"/>
      </c:dateAx>
      <c:valAx>
        <c:axId val="1398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150.94</c:v>
                </c:pt>
                <c:pt idx="1">
                  <c:v>151</c:v>
                </c:pt>
                <c:pt idx="2">
                  <c:v>153.44999999999999</c:v>
                </c:pt>
                <c:pt idx="3">
                  <c:v>150.66999999999999</c:v>
                </c:pt>
                <c:pt idx="4">
                  <c:v>150.05000000000001</c:v>
                </c:pt>
              </c:numCache>
            </c:numRef>
          </c:val>
        </c:ser>
        <c:dLbls>
          <c:showLegendKey val="0"/>
          <c:showVal val="0"/>
          <c:showCatName val="0"/>
          <c:showSerName val="0"/>
          <c:showPercent val="0"/>
          <c:showBubbleSize val="0"/>
        </c:dLbls>
        <c:gapWidth val="150"/>
        <c:axId val="139892608"/>
        <c:axId val="1398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39892608"/>
        <c:axId val="139894784"/>
      </c:lineChart>
      <c:dateAx>
        <c:axId val="139892608"/>
        <c:scaling>
          <c:orientation val="minMax"/>
        </c:scaling>
        <c:delete val="1"/>
        <c:axPos val="b"/>
        <c:numFmt formatCode="ge" sourceLinked="1"/>
        <c:majorTickMark val="none"/>
        <c:minorTickMark val="none"/>
        <c:tickLblPos val="none"/>
        <c:crossAx val="139894784"/>
        <c:crosses val="autoZero"/>
        <c:auto val="1"/>
        <c:lblOffset val="100"/>
        <c:baseTimeUnit val="years"/>
      </c:dateAx>
      <c:valAx>
        <c:axId val="1398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埼玉県　深谷市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145695</v>
      </c>
      <c r="AM8" s="47"/>
      <c r="AN8" s="47"/>
      <c r="AO8" s="47"/>
      <c r="AP8" s="47"/>
      <c r="AQ8" s="47"/>
      <c r="AR8" s="47"/>
      <c r="AS8" s="47"/>
      <c r="AT8" s="43">
        <f>データ!S6</f>
        <v>138.37</v>
      </c>
      <c r="AU8" s="43"/>
      <c r="AV8" s="43"/>
      <c r="AW8" s="43"/>
      <c r="AX8" s="43"/>
      <c r="AY8" s="43"/>
      <c r="AZ8" s="43"/>
      <c r="BA8" s="43"/>
      <c r="BB8" s="43">
        <f>データ!T6</f>
        <v>1052.94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16.5</v>
      </c>
      <c r="Q10" s="43"/>
      <c r="R10" s="43"/>
      <c r="S10" s="43"/>
      <c r="T10" s="43"/>
      <c r="U10" s="43"/>
      <c r="V10" s="43"/>
      <c r="W10" s="43">
        <f>データ!P6</f>
        <v>100</v>
      </c>
      <c r="X10" s="43"/>
      <c r="Y10" s="43"/>
      <c r="Z10" s="43"/>
      <c r="AA10" s="43"/>
      <c r="AB10" s="43"/>
      <c r="AC10" s="43"/>
      <c r="AD10" s="47">
        <f>データ!Q6</f>
        <v>3178</v>
      </c>
      <c r="AE10" s="47"/>
      <c r="AF10" s="47"/>
      <c r="AG10" s="47"/>
      <c r="AH10" s="47"/>
      <c r="AI10" s="47"/>
      <c r="AJ10" s="47"/>
      <c r="AK10" s="2"/>
      <c r="AL10" s="47">
        <f>データ!U6</f>
        <v>23985</v>
      </c>
      <c r="AM10" s="47"/>
      <c r="AN10" s="47"/>
      <c r="AO10" s="47"/>
      <c r="AP10" s="47"/>
      <c r="AQ10" s="47"/>
      <c r="AR10" s="47"/>
      <c r="AS10" s="47"/>
      <c r="AT10" s="43">
        <f>データ!V6</f>
        <v>32.46</v>
      </c>
      <c r="AU10" s="43"/>
      <c r="AV10" s="43"/>
      <c r="AW10" s="43"/>
      <c r="AX10" s="43"/>
      <c r="AY10" s="43"/>
      <c r="AZ10" s="43"/>
      <c r="BA10" s="43"/>
      <c r="BB10" s="43">
        <f>データ!W6</f>
        <v>738.91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112186</v>
      </c>
      <c r="D6" s="31">
        <f t="shared" si="3"/>
        <v>47</v>
      </c>
      <c r="E6" s="31">
        <f t="shared" si="3"/>
        <v>17</v>
      </c>
      <c r="F6" s="31">
        <f t="shared" si="3"/>
        <v>5</v>
      </c>
      <c r="G6" s="31">
        <f t="shared" si="3"/>
        <v>0</v>
      </c>
      <c r="H6" s="31" t="str">
        <f t="shared" si="3"/>
        <v>埼玉県　深谷市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16.5</v>
      </c>
      <c r="P6" s="32">
        <f t="shared" si="3"/>
        <v>100</v>
      </c>
      <c r="Q6" s="32">
        <f t="shared" si="3"/>
        <v>3178</v>
      </c>
      <c r="R6" s="32">
        <f t="shared" si="3"/>
        <v>145695</v>
      </c>
      <c r="S6" s="32">
        <f t="shared" si="3"/>
        <v>138.37</v>
      </c>
      <c r="T6" s="32">
        <f t="shared" si="3"/>
        <v>1052.94</v>
      </c>
      <c r="U6" s="32">
        <f t="shared" si="3"/>
        <v>23985</v>
      </c>
      <c r="V6" s="32">
        <f t="shared" si="3"/>
        <v>32.46</v>
      </c>
      <c r="W6" s="32">
        <f t="shared" si="3"/>
        <v>738.91</v>
      </c>
      <c r="X6" s="33">
        <f>IF(X7="",NA(),X7)</f>
        <v>85.02</v>
      </c>
      <c r="Y6" s="33">
        <f t="shared" ref="Y6:AG6" si="4">IF(Y7="",NA(),Y7)</f>
        <v>85.95</v>
      </c>
      <c r="Z6" s="33">
        <f t="shared" si="4"/>
        <v>91.16</v>
      </c>
      <c r="AA6" s="33">
        <f t="shared" si="4"/>
        <v>87.12</v>
      </c>
      <c r="AB6" s="33">
        <f t="shared" si="4"/>
        <v>82.49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67.3</v>
      </c>
      <c r="BQ6" s="33">
        <f t="shared" ref="BQ6:BY6" si="8">IF(BQ7="",NA(),BQ7)</f>
        <v>67.17</v>
      </c>
      <c r="BR6" s="33">
        <f t="shared" si="8"/>
        <v>70.61</v>
      </c>
      <c r="BS6" s="33">
        <f t="shared" si="8"/>
        <v>71</v>
      </c>
      <c r="BT6" s="33">
        <f t="shared" si="8"/>
        <v>61.34</v>
      </c>
      <c r="BU6" s="33">
        <f t="shared" si="8"/>
        <v>53.42</v>
      </c>
      <c r="BV6" s="33">
        <f t="shared" si="8"/>
        <v>51.56</v>
      </c>
      <c r="BW6" s="33">
        <f t="shared" si="8"/>
        <v>51.03</v>
      </c>
      <c r="BX6" s="33">
        <f t="shared" si="8"/>
        <v>50.9</v>
      </c>
      <c r="BY6" s="33">
        <f t="shared" si="8"/>
        <v>50.82</v>
      </c>
      <c r="BZ6" s="32" t="str">
        <f>IF(BZ7="","",IF(BZ7="-","【-】","【"&amp;SUBSTITUTE(TEXT(BZ7,"#,##0.00"),"-","△")&amp;"】"))</f>
        <v>【51.49】</v>
      </c>
      <c r="CA6" s="33">
        <f>IF(CA7="",NA(),CA7)</f>
        <v>150.94</v>
      </c>
      <c r="CB6" s="33">
        <f t="shared" ref="CB6:CJ6" si="9">IF(CB7="",NA(),CB7)</f>
        <v>151</v>
      </c>
      <c r="CC6" s="33">
        <f t="shared" si="9"/>
        <v>153.44999999999999</v>
      </c>
      <c r="CD6" s="33">
        <f t="shared" si="9"/>
        <v>150.66999999999999</v>
      </c>
      <c r="CE6" s="33">
        <f t="shared" si="9"/>
        <v>150.05000000000001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43.95</v>
      </c>
      <c r="CM6" s="33" t="str">
        <f t="shared" ref="CM6:CU6" si="10">IF(CM7="",NA(),CM7)</f>
        <v>-</v>
      </c>
      <c r="CN6" s="33">
        <f t="shared" si="10"/>
        <v>43.57</v>
      </c>
      <c r="CO6" s="33">
        <f t="shared" si="10"/>
        <v>44.48</v>
      </c>
      <c r="CP6" s="33">
        <f t="shared" si="10"/>
        <v>45.01</v>
      </c>
      <c r="CQ6" s="33">
        <f t="shared" si="10"/>
        <v>54.23</v>
      </c>
      <c r="CR6" s="33">
        <f t="shared" si="10"/>
        <v>55.2</v>
      </c>
      <c r="CS6" s="33">
        <f t="shared" si="10"/>
        <v>54.74</v>
      </c>
      <c r="CT6" s="33">
        <f t="shared" si="10"/>
        <v>53.78</v>
      </c>
      <c r="CU6" s="33">
        <f t="shared" si="10"/>
        <v>53.24</v>
      </c>
      <c r="CV6" s="32" t="str">
        <f>IF(CV7="","",IF(CV7="-","【-】","【"&amp;SUBSTITUTE(TEXT(CV7,"#,##0.00"),"-","△")&amp;"】"))</f>
        <v>【53.32】</v>
      </c>
      <c r="CW6" s="33">
        <f>IF(CW7="",NA(),CW7)</f>
        <v>85.7</v>
      </c>
      <c r="CX6" s="33">
        <f t="shared" ref="CX6:DF6" si="11">IF(CX7="",NA(),CX7)</f>
        <v>86.53</v>
      </c>
      <c r="CY6" s="33">
        <f t="shared" si="11"/>
        <v>86.84</v>
      </c>
      <c r="CZ6" s="33">
        <f t="shared" si="11"/>
        <v>86.76</v>
      </c>
      <c r="DA6" s="33">
        <f t="shared" si="11"/>
        <v>86.89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15">
      <c r="A7" s="26"/>
      <c r="B7" s="35">
        <v>2014</v>
      </c>
      <c r="C7" s="35">
        <v>112186</v>
      </c>
      <c r="D7" s="35">
        <v>47</v>
      </c>
      <c r="E7" s="35">
        <v>17</v>
      </c>
      <c r="F7" s="35">
        <v>5</v>
      </c>
      <c r="G7" s="35">
        <v>0</v>
      </c>
      <c r="H7" s="35" t="s">
        <v>96</v>
      </c>
      <c r="I7" s="35" t="s">
        <v>97</v>
      </c>
      <c r="J7" s="35" t="s">
        <v>98</v>
      </c>
      <c r="K7" s="35" t="s">
        <v>99</v>
      </c>
      <c r="L7" s="35" t="s">
        <v>100</v>
      </c>
      <c r="M7" s="36" t="s">
        <v>101</v>
      </c>
      <c r="N7" s="36" t="s">
        <v>102</v>
      </c>
      <c r="O7" s="36">
        <v>16.5</v>
      </c>
      <c r="P7" s="36">
        <v>100</v>
      </c>
      <c r="Q7" s="36">
        <v>3178</v>
      </c>
      <c r="R7" s="36">
        <v>145695</v>
      </c>
      <c r="S7" s="36">
        <v>138.37</v>
      </c>
      <c r="T7" s="36">
        <v>1052.94</v>
      </c>
      <c r="U7" s="36">
        <v>23985</v>
      </c>
      <c r="V7" s="36">
        <v>32.46</v>
      </c>
      <c r="W7" s="36">
        <v>738.91</v>
      </c>
      <c r="X7" s="36">
        <v>85.02</v>
      </c>
      <c r="Y7" s="36">
        <v>85.95</v>
      </c>
      <c r="Z7" s="36">
        <v>91.16</v>
      </c>
      <c r="AA7" s="36">
        <v>87.12</v>
      </c>
      <c r="AB7" s="36">
        <v>82.49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67.3</v>
      </c>
      <c r="BQ7" s="36">
        <v>67.17</v>
      </c>
      <c r="BR7" s="36">
        <v>70.61</v>
      </c>
      <c r="BS7" s="36">
        <v>71</v>
      </c>
      <c r="BT7" s="36">
        <v>61.34</v>
      </c>
      <c r="BU7" s="36">
        <v>53.42</v>
      </c>
      <c r="BV7" s="36">
        <v>51.56</v>
      </c>
      <c r="BW7" s="36">
        <v>51.03</v>
      </c>
      <c r="BX7" s="36">
        <v>50.9</v>
      </c>
      <c r="BY7" s="36">
        <v>50.82</v>
      </c>
      <c r="BZ7" s="36">
        <v>51.49</v>
      </c>
      <c r="CA7" s="36">
        <v>150.94</v>
      </c>
      <c r="CB7" s="36">
        <v>151</v>
      </c>
      <c r="CC7" s="36">
        <v>153.44999999999999</v>
      </c>
      <c r="CD7" s="36">
        <v>150.66999999999999</v>
      </c>
      <c r="CE7" s="36">
        <v>150.05000000000001</v>
      </c>
      <c r="CF7" s="36">
        <v>269.12</v>
      </c>
      <c r="CG7" s="36">
        <v>283.26</v>
      </c>
      <c r="CH7" s="36">
        <v>289.60000000000002</v>
      </c>
      <c r="CI7" s="36">
        <v>293.27</v>
      </c>
      <c r="CJ7" s="36">
        <v>300.52</v>
      </c>
      <c r="CK7" s="36">
        <v>295.10000000000002</v>
      </c>
      <c r="CL7" s="36">
        <v>43.95</v>
      </c>
      <c r="CM7" s="36" t="s">
        <v>101</v>
      </c>
      <c r="CN7" s="36">
        <v>43.57</v>
      </c>
      <c r="CO7" s="36">
        <v>44.48</v>
      </c>
      <c r="CP7" s="36">
        <v>45.01</v>
      </c>
      <c r="CQ7" s="36">
        <v>54.23</v>
      </c>
      <c r="CR7" s="36">
        <v>55.2</v>
      </c>
      <c r="CS7" s="36">
        <v>54.74</v>
      </c>
      <c r="CT7" s="36">
        <v>53.78</v>
      </c>
      <c r="CU7" s="36">
        <v>53.24</v>
      </c>
      <c r="CV7" s="36">
        <v>53.32</v>
      </c>
      <c r="CW7" s="36">
        <v>85.7</v>
      </c>
      <c r="CX7" s="36">
        <v>86.53</v>
      </c>
      <c r="CY7" s="36">
        <v>86.84</v>
      </c>
      <c r="CZ7" s="36">
        <v>86.76</v>
      </c>
      <c r="DA7" s="36">
        <v>86.89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2016-02-03T09:11:46Z</dcterms:created>
  <dcterms:modified xsi:type="dcterms:W3CDTF">2016-02-19T07:18:34Z</dcterms:modified>
</cp:coreProperties>
</file>