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<sst xmlns="http://schemas.openxmlformats.org/spreadsheetml/2006/main" count="220" uniqueCount="110">
  <si>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</si>
  <si>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</si>
  <si>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</si>
  <si>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</si>
  <si>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</si>
  <si>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</si>
  <si>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</si>
  <si>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</si>
  <si>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</si>
  <si>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</si>
  <si>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</si>
  <si>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</si>
  <si>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</si>
  <si>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</si>
  <si>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</si>
  <si>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</si>
  <si>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</si>
  <si>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</si>
  <si>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</si>
  <si>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</si>
  <si>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</si>
  <si>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</si>
  <si>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</si>
  <si>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</si>
  <si>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</si>
  <si>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</si>
  <si>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</si>
  <si>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</si>
  <si>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</si>
  <si>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</si>
  <si>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</si>
  <si>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</si>
  <si>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</si>
  <si>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</si>
  <si>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</si>
  <si>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</si>
  <si>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</si>
  <si>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</si>
  <si>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</si>
  <si>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</si>
  <si>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</si>
  <si>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</si>
  <si>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</si>
  <si>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</si>
  <si>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</si>
  <si>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</si>
  <si>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</si>
  <si>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</si>
  <si>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</si>
  <si>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</si>
  <si>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</si>
  <si>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</si>
  <si>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</si>
  <si>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</si>
  <si>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</si>
  <si>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</si>
  <si>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</si>
  <si>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</si>
  <si>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</si>
  <si>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</si>
  <si>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</si>
  <si>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</si>
  <si>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</si>
  <si>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</si>
  <si>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</si>
  <si>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</si>
  <si>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</si>
  <si>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</si>
  <si>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</si>
  <si>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</si>
  <si>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</si>
  <si>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</si>
  <si>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</si>
  <si>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</si>
  <si>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</si>
  <si>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</si>
  <si>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</si>
  <si>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</si>
  <si>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</si>
  <si>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</si>
  <si>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</si>
  <si>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</si>
  <si>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</si>
  <si>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</si>
  <si>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</si>
  <si>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</si>
  <si>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</si>
  <si>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</si>
  <si>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</si>
  <si>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</si>
  <si>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</si>
  <si>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</si>
  <si>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</si>
  <si>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</si>
  <si>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</si>
  <si>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</si>
  <si>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深谷市</t>
  </si>
  <si>
    <t>法適用</t>
  </si>
  <si>
    <t>下水道事業</t>
  </si>
  <si>
    <t>公共下水道</t>
  </si>
  <si>
    <t>Bc2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</si>
  <si>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</si>
  <si>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</si>
  <si>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</si>
  <si>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</si>
  <si>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</si>
  <si>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</si>
  <si>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①経常収支比率、②累積欠損金比率
　平成23年度以降悪化している。これは、使用料収入の不足を補てんしてきた一般会計からの補助金を削減したためである。下水道事業は独立採算が原則であり、一般会計への依存を脱するため、使用料の増額改定が必要な状態である。
③流動比率
　短期的な支払能力を示す値で、類似団体を上回っている状態である。平成26年度に値が悪化しているのは、会計制度の変更によるものと累積欠損金が膨らんでいる影響である。
④企業債残高対事業規模比率
　類似団体よりも企業債残高が高い状態で推移している。これは、類似団体より使用料収入が低いことが原因である。
⑤経費回収率
　使用料収入が低いため、類似団体よりも低い状態で推移している。
⑥汚水処理原価
　汚水１㎥あたりの処理経費で、平成26年度まで150円以上は一般会計が負担することとしている。
⑦施設利用率
　汚水の処理能力のうちどの程度使っているかを示す指標で、類似団体平均と同程度で推移している。
⑧水洗化率
　類似団体よりも低い状態である。これは、下水道が普及途上であることも影響しているが、早期の接続促進が必要な状態である。
</t>
    <rPh sb="1" eb="3">
      <t>ケイジョウ</t>
    </rPh>
    <rPh sb="3" eb="5">
      <t>シュウシ</t>
    </rPh>
    <rPh sb="5" eb="7">
      <t>ヒリツ</t>
    </rPh>
    <rPh sb="9" eb="11">
      <t>ルイセキ</t>
    </rPh>
    <rPh sb="11" eb="14">
      <t>ケッソンキン</t>
    </rPh>
    <rPh sb="14" eb="16">
      <t>ヒリツ</t>
    </rPh>
    <rPh sb="18" eb="20">
      <t>ヘイセイ</t>
    </rPh>
    <rPh sb="22" eb="24">
      <t>ネンド</t>
    </rPh>
    <rPh sb="24" eb="26">
      <t>イコウ</t>
    </rPh>
    <rPh sb="26" eb="28">
      <t>アッカ</t>
    </rPh>
    <rPh sb="37" eb="40">
      <t>シヨウリョウ</t>
    </rPh>
    <rPh sb="40" eb="42">
      <t>シュウニュウ</t>
    </rPh>
    <rPh sb="43" eb="45">
      <t>フソク</t>
    </rPh>
    <rPh sb="46" eb="47">
      <t>ホ</t>
    </rPh>
    <rPh sb="53" eb="55">
      <t>イッパン</t>
    </rPh>
    <rPh sb="55" eb="57">
      <t>カイケイ</t>
    </rPh>
    <rPh sb="60" eb="63">
      <t>ホジョキン</t>
    </rPh>
    <rPh sb="64" eb="66">
      <t>サクゲン</t>
    </rPh>
    <rPh sb="74" eb="77">
      <t>ゲスイドウ</t>
    </rPh>
    <rPh sb="77" eb="79">
      <t>ジギョウ</t>
    </rPh>
    <rPh sb="80" eb="82">
      <t>ドクリツ</t>
    </rPh>
    <rPh sb="82" eb="84">
      <t>サイサン</t>
    </rPh>
    <rPh sb="85" eb="87">
      <t>ゲンソク</t>
    </rPh>
    <rPh sb="91" eb="93">
      <t>イッパン</t>
    </rPh>
    <rPh sb="93" eb="95">
      <t>カイケイ</t>
    </rPh>
    <rPh sb="97" eb="99">
      <t>イゾン</t>
    </rPh>
    <rPh sb="100" eb="101">
      <t>ダッ</t>
    </rPh>
    <rPh sb="106" eb="109">
      <t>シヨウリョウ</t>
    </rPh>
    <rPh sb="110" eb="112">
      <t>ゾウガク</t>
    </rPh>
    <rPh sb="112" eb="114">
      <t>カイテイ</t>
    </rPh>
    <rPh sb="115" eb="117">
      <t>ヒツヨウ</t>
    </rPh>
    <rPh sb="118" eb="120">
      <t>ジョウタイ</t>
    </rPh>
    <rPh sb="126" eb="128">
      <t>リュウドウ</t>
    </rPh>
    <rPh sb="128" eb="130">
      <t>ヒリツ</t>
    </rPh>
    <rPh sb="132" eb="135">
      <t>タンキテキ</t>
    </rPh>
    <rPh sb="136" eb="138">
      <t>シハライ</t>
    </rPh>
    <rPh sb="138" eb="140">
      <t>ノウリョク</t>
    </rPh>
    <rPh sb="141" eb="142">
      <t>シメ</t>
    </rPh>
    <rPh sb="143" eb="144">
      <t>アタイ</t>
    </rPh>
    <rPh sb="146" eb="148">
      <t>ルイジ</t>
    </rPh>
    <rPh sb="148" eb="150">
      <t>ダンタイ</t>
    </rPh>
    <rPh sb="151" eb="153">
      <t>ウワマワ</t>
    </rPh>
    <rPh sb="157" eb="159">
      <t>ジョウタイ</t>
    </rPh>
    <rPh sb="163" eb="165">
      <t>ヘイセイ</t>
    </rPh>
    <rPh sb="167" eb="169">
      <t>ネンド</t>
    </rPh>
    <rPh sb="170" eb="171">
      <t>アタイ</t>
    </rPh>
    <rPh sb="172" eb="174">
      <t>アッカ</t>
    </rPh>
    <rPh sb="181" eb="183">
      <t>カイケイ</t>
    </rPh>
    <rPh sb="183" eb="185">
      <t>セイド</t>
    </rPh>
    <rPh sb="186" eb="188">
      <t>ヘンコウ</t>
    </rPh>
    <rPh sb="194" eb="196">
      <t>ルイセキ</t>
    </rPh>
    <rPh sb="196" eb="199">
      <t>ケッソンキン</t>
    </rPh>
    <rPh sb="200" eb="201">
      <t>フク</t>
    </rPh>
    <rPh sb="206" eb="208">
      <t>エイキョウ</t>
    </rPh>
    <rPh sb="214" eb="216">
      <t>キギョウ</t>
    </rPh>
    <rPh sb="216" eb="217">
      <t>サイ</t>
    </rPh>
    <rPh sb="217" eb="219">
      <t>ザンダカ</t>
    </rPh>
    <rPh sb="219" eb="220">
      <t>タイ</t>
    </rPh>
    <rPh sb="220" eb="222">
      <t>ジギョウ</t>
    </rPh>
    <rPh sb="222" eb="224">
      <t>キボ</t>
    </rPh>
    <rPh sb="224" eb="226">
      <t>ヒリツ</t>
    </rPh>
    <rPh sb="228" eb="230">
      <t>ルイジ</t>
    </rPh>
    <rPh sb="230" eb="232">
      <t>ダンタイ</t>
    </rPh>
    <rPh sb="235" eb="237">
      <t>キギョウ</t>
    </rPh>
    <rPh sb="237" eb="238">
      <t>サイ</t>
    </rPh>
    <rPh sb="238" eb="240">
      <t>ザンダカ</t>
    </rPh>
    <rPh sb="241" eb="242">
      <t>タカ</t>
    </rPh>
    <rPh sb="243" eb="245">
      <t>ジョウタイ</t>
    </rPh>
    <rPh sb="246" eb="248">
      <t>スイイ</t>
    </rPh>
    <rPh sb="257" eb="259">
      <t>ルイジ</t>
    </rPh>
    <rPh sb="259" eb="261">
      <t>ダンタイ</t>
    </rPh>
    <rPh sb="263" eb="266">
      <t>シヨウリョウ</t>
    </rPh>
    <rPh sb="266" eb="268">
      <t>シュウニュウ</t>
    </rPh>
    <rPh sb="269" eb="270">
      <t>ヒク</t>
    </rPh>
    <rPh sb="274" eb="276">
      <t>ゲンイン</t>
    </rPh>
    <rPh sb="282" eb="284">
      <t>ケイヒ</t>
    </rPh>
    <rPh sb="284" eb="286">
      <t>カイシュウ</t>
    </rPh>
    <rPh sb="286" eb="287">
      <t>リツ</t>
    </rPh>
    <rPh sb="289" eb="292">
      <t>シヨウリョウ</t>
    </rPh>
    <rPh sb="292" eb="294">
      <t>シュウニュウ</t>
    </rPh>
    <rPh sb="295" eb="296">
      <t>ヒク</t>
    </rPh>
    <rPh sb="300" eb="302">
      <t>ルイジ</t>
    </rPh>
    <rPh sb="302" eb="304">
      <t>ダンタイ</t>
    </rPh>
    <rPh sb="307" eb="308">
      <t>ヒク</t>
    </rPh>
    <rPh sb="309" eb="311">
      <t>ジョウタイ</t>
    </rPh>
    <rPh sb="312" eb="314">
      <t>スイイ</t>
    </rPh>
    <rPh sb="321" eb="323">
      <t>オスイ</t>
    </rPh>
    <rPh sb="323" eb="325">
      <t>ショリ</t>
    </rPh>
    <rPh sb="325" eb="327">
      <t>ゲンカ</t>
    </rPh>
    <rPh sb="329" eb="331">
      <t>オスイ</t>
    </rPh>
    <rPh sb="337" eb="339">
      <t>ショリ</t>
    </rPh>
    <rPh sb="339" eb="341">
      <t>ケイヒ</t>
    </rPh>
    <rPh sb="354" eb="355">
      <t>エン</t>
    </rPh>
    <rPh sb="355" eb="357">
      <t>イジョウ</t>
    </rPh>
    <rPh sb="358" eb="360">
      <t>イッパン</t>
    </rPh>
    <rPh sb="360" eb="362">
      <t>カイケイ</t>
    </rPh>
    <rPh sb="363" eb="365">
      <t>フタン</t>
    </rPh>
    <rPh sb="377" eb="379">
      <t>シセツ</t>
    </rPh>
    <rPh sb="379" eb="382">
      <t>リヨウリツ</t>
    </rPh>
    <rPh sb="384" eb="386">
      <t>オスイ</t>
    </rPh>
    <rPh sb="387" eb="389">
      <t>ショリ</t>
    </rPh>
    <rPh sb="389" eb="391">
      <t>ノウリョク</t>
    </rPh>
    <rPh sb="396" eb="398">
      <t>テイド</t>
    </rPh>
    <rPh sb="398" eb="399">
      <t>ツカ</t>
    </rPh>
    <rPh sb="405" eb="406">
      <t>シメ</t>
    </rPh>
    <rPh sb="407" eb="409">
      <t>シヒョウ</t>
    </rPh>
    <rPh sb="411" eb="413">
      <t>ルイジ</t>
    </rPh>
    <rPh sb="413" eb="415">
      <t>ダンタイ</t>
    </rPh>
    <rPh sb="415" eb="417">
      <t>ヘイキン</t>
    </rPh>
    <rPh sb="418" eb="419">
      <t>オナ</t>
    </rPh>
    <rPh sb="419" eb="421">
      <t>テイド</t>
    </rPh>
    <rPh sb="422" eb="424">
      <t>スイイ</t>
    </rPh>
    <rPh sb="431" eb="434">
      <t>スイセンカ</t>
    </rPh>
    <rPh sb="434" eb="435">
      <t>リツ</t>
    </rPh>
    <rPh sb="437" eb="439">
      <t>ルイジ</t>
    </rPh>
    <rPh sb="439" eb="441">
      <t>ダンタイ</t>
    </rPh>
    <rPh sb="444" eb="445">
      <t>ヒク</t>
    </rPh>
    <rPh sb="446" eb="448">
      <t>ジョウタイ</t>
    </rPh>
    <rPh sb="483" eb="485">
      <t>ソクシン</t>
    </rPh>
    <rPh sb="486" eb="488">
      <t>ヒツヨウ</t>
    </rPh>
    <rPh sb="489" eb="491">
      <t>ジョウタイ</t>
    </rPh>
    <phoneticPr fontId="4"/>
  </si>
  <si>
    <t xml:space="preserve">①有形固定資産減価償却率
　類似団体よりも高い値を示しているため、老朽化が進んでいることがわかる。処理場を２つ保有しているため、機械設備の耐用年数が短いためである。
②管渠老朽化率
　法定耐用年数を経過した管はまだない。
③管渠改善率
　法定耐用年数を経過した管がないため、原則として更新は発生していない。
</t>
    <rPh sb="1" eb="3">
      <t>ユウケイ</t>
    </rPh>
    <rPh sb="3" eb="5">
      <t>コテイ</t>
    </rPh>
    <rPh sb="5" eb="7">
      <t>シサン</t>
    </rPh>
    <rPh sb="7" eb="9">
      <t>ゲンカ</t>
    </rPh>
    <rPh sb="9" eb="11">
      <t>ショウキャク</t>
    </rPh>
    <rPh sb="11" eb="12">
      <t>リツ</t>
    </rPh>
    <rPh sb="14" eb="16">
      <t>ルイジ</t>
    </rPh>
    <rPh sb="16" eb="18">
      <t>ダンタイ</t>
    </rPh>
    <rPh sb="21" eb="22">
      <t>タカ</t>
    </rPh>
    <rPh sb="23" eb="24">
      <t>アタイ</t>
    </rPh>
    <rPh sb="25" eb="26">
      <t>シメ</t>
    </rPh>
    <rPh sb="33" eb="36">
      <t>ロウキュウカ</t>
    </rPh>
    <rPh sb="37" eb="38">
      <t>スス</t>
    </rPh>
    <rPh sb="49" eb="52">
      <t>ショリジョウ</t>
    </rPh>
    <rPh sb="55" eb="57">
      <t>ホユウ</t>
    </rPh>
    <rPh sb="64" eb="66">
      <t>キカイ</t>
    </rPh>
    <rPh sb="66" eb="68">
      <t>セツビ</t>
    </rPh>
    <rPh sb="69" eb="71">
      <t>タイヨウ</t>
    </rPh>
    <rPh sb="71" eb="73">
      <t>ネンスウ</t>
    </rPh>
    <rPh sb="74" eb="75">
      <t>ミジカ</t>
    </rPh>
    <rPh sb="84" eb="86">
      <t>カンキョ</t>
    </rPh>
    <rPh sb="86" eb="89">
      <t>ロウキュウカ</t>
    </rPh>
    <rPh sb="89" eb="90">
      <t>リツ</t>
    </rPh>
    <rPh sb="92" eb="94">
      <t>ホウテイ</t>
    </rPh>
    <rPh sb="94" eb="96">
      <t>タイヨウ</t>
    </rPh>
    <rPh sb="96" eb="98">
      <t>ネンスウ</t>
    </rPh>
    <rPh sb="99" eb="101">
      <t>ケイカ</t>
    </rPh>
    <rPh sb="103" eb="104">
      <t>カン</t>
    </rPh>
    <rPh sb="112" eb="114">
      <t>カンキョ</t>
    </rPh>
    <rPh sb="114" eb="116">
      <t>カイゼン</t>
    </rPh>
    <rPh sb="116" eb="117">
      <t>リツ</t>
    </rPh>
    <rPh sb="119" eb="121">
      <t>ホウテイ</t>
    </rPh>
    <rPh sb="121" eb="123">
      <t>タイヨウ</t>
    </rPh>
    <rPh sb="123" eb="125">
      <t>ネンスウ</t>
    </rPh>
    <rPh sb="126" eb="128">
      <t>ケイカ</t>
    </rPh>
    <rPh sb="130" eb="131">
      <t>カン</t>
    </rPh>
    <rPh sb="137" eb="139">
      <t>ゲンソク</t>
    </rPh>
    <rPh sb="142" eb="144">
      <t>コウシン</t>
    </rPh>
    <rPh sb="145" eb="147">
      <t>ハッセイ</t>
    </rPh>
    <phoneticPr fontId="4"/>
  </si>
  <si>
    <t>　深谷市下水道事業は、昭和60年の供用開始以降、低廉な使用料の下、拡大・普及に努めてきた。使用料収入が経費に不足する分は、一般会計が補てんしてきたが、国の定める基準以外の補てんは、下水道使用者と使用者以外の公平性に反するもので、近年では一般会計の財政を圧迫する要因となっている。
　この状態を改善するために、平成27、30、32年度に段階的に使用料を引き上げることが決定しており、一般会計からの基準外の補てんは解消される見込みである。</t>
    <rPh sb="1" eb="3">
      <t>フカヤ</t>
    </rPh>
    <rPh sb="3" eb="4">
      <t>シ</t>
    </rPh>
    <rPh sb="4" eb="7">
      <t>ゲスイドウ</t>
    </rPh>
    <rPh sb="7" eb="9">
      <t>ジギョウ</t>
    </rPh>
    <rPh sb="11" eb="13">
      <t>ショウワ</t>
    </rPh>
    <rPh sb="15" eb="16">
      <t>ネン</t>
    </rPh>
    <rPh sb="17" eb="19">
      <t>キョウヨウ</t>
    </rPh>
    <rPh sb="19" eb="21">
      <t>カイシ</t>
    </rPh>
    <rPh sb="21" eb="23">
      <t>イコウ</t>
    </rPh>
    <rPh sb="24" eb="26">
      <t>テイレン</t>
    </rPh>
    <rPh sb="27" eb="30">
      <t>シヨウリョウ</t>
    </rPh>
    <rPh sb="31" eb="32">
      <t>モト</t>
    </rPh>
    <rPh sb="33" eb="35">
      <t>カクダイ</t>
    </rPh>
    <rPh sb="36" eb="38">
      <t>フキュウ</t>
    </rPh>
    <rPh sb="39" eb="40">
      <t>ツト</t>
    </rPh>
    <rPh sb="45" eb="48">
      <t>シヨウリョウ</t>
    </rPh>
    <rPh sb="48" eb="50">
      <t>シュウニュウ</t>
    </rPh>
    <rPh sb="51" eb="53">
      <t>ケイヒ</t>
    </rPh>
    <rPh sb="54" eb="56">
      <t>フソク</t>
    </rPh>
    <rPh sb="58" eb="59">
      <t>ブン</t>
    </rPh>
    <rPh sb="61" eb="63">
      <t>イッパン</t>
    </rPh>
    <rPh sb="63" eb="65">
      <t>カイケイ</t>
    </rPh>
    <rPh sb="66" eb="67">
      <t>ホ</t>
    </rPh>
    <rPh sb="75" eb="76">
      <t>クニ</t>
    </rPh>
    <rPh sb="77" eb="78">
      <t>サダ</t>
    </rPh>
    <rPh sb="80" eb="82">
      <t>キジュン</t>
    </rPh>
    <rPh sb="82" eb="84">
      <t>イガイ</t>
    </rPh>
    <rPh sb="85" eb="86">
      <t>ホ</t>
    </rPh>
    <rPh sb="90" eb="93">
      <t>ゲスイドウ</t>
    </rPh>
    <rPh sb="93" eb="96">
      <t>シヨウシャ</t>
    </rPh>
    <rPh sb="97" eb="100">
      <t>シヨウシャ</t>
    </rPh>
    <rPh sb="100" eb="102">
      <t>イガイ</t>
    </rPh>
    <rPh sb="103" eb="106">
      <t>コウヘイセイ</t>
    </rPh>
    <rPh sb="107" eb="108">
      <t>ハン</t>
    </rPh>
    <rPh sb="114" eb="116">
      <t>キンネン</t>
    </rPh>
    <rPh sb="118" eb="120">
      <t>イッパン</t>
    </rPh>
    <rPh sb="120" eb="122">
      <t>カイケイ</t>
    </rPh>
    <rPh sb="123" eb="125">
      <t>ザイセイ</t>
    </rPh>
    <rPh sb="126" eb="128">
      <t>アッパク</t>
    </rPh>
    <rPh sb="130" eb="132">
      <t>ヨウイン</t>
    </rPh>
    <rPh sb="143" eb="145">
      <t>ジョウタイ</t>
    </rPh>
    <rPh sb="146" eb="148">
      <t>カイゼン</t>
    </rPh>
    <rPh sb="154" eb="156">
      <t>ヘイセイ</t>
    </rPh>
    <rPh sb="164" eb="166">
      <t>ネンド</t>
    </rPh>
    <rPh sb="167" eb="170">
      <t>ダンカイテキ</t>
    </rPh>
    <rPh sb="171" eb="174">
      <t>シヨウリョウ</t>
    </rPh>
    <rPh sb="175" eb="176">
      <t>ヒ</t>
    </rPh>
    <rPh sb="177" eb="178">
      <t>ア</t>
    </rPh>
    <rPh sb="183" eb="185">
      <t>ケッテイ</t>
    </rPh>
    <rPh sb="190" eb="192">
      <t>イッパン</t>
    </rPh>
    <rPh sb="192" eb="194">
      <t>カイケイ</t>
    </rPh>
    <rPh sb="197" eb="199">
      <t>キジュン</t>
    </rPh>
    <rPh sb="199" eb="200">
      <t>ガイ</t>
    </rPh>
    <rPh sb="201" eb="202">
      <t>ホ</t>
    </rPh>
    <rPh sb="205" eb="207">
      <t>カイショウ</t>
    </rPh>
    <rPh sb="210" eb="21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</si>
</sst>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0.01</c:v>
                </c:pt>
                <c:pt idx="4">
                  <c:v>0</c:v>
                </c:pt>
              </c:numCache>
            </c:numRef>
          </c:val>
        </c:ser>
        <c:dLbls>
          <c:showLegendKey val="0"/>
          <c:showVal val="0"/>
          <c:showCatName val="0"/>
          <c:showSerName val="0"/>
          <c:showPercent val="0"/>
          <c:showBubbleSize val="0"/>
        </c:dLbls>
        <c:gapWidth val="150"/>
        <c:axId val="118003200"/>
        <c:axId val="1180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118003200"/>
        <c:axId val="118005120"/>
      </c:lineChart>
      <c:dateAx>
        <c:axId val="118003200"/>
        <c:scaling>
          <c:orientation val="minMax"/>
        </c:scaling>
        <c:delete val="1"/>
        <c:axPos val="b"/>
        <c:numFmt formatCode="ge" sourceLinked="1"/>
        <c:majorTickMark val="none"/>
        <c:minorTickMark val="none"/>
        <c:tickLblPos val="none"/>
        <c:crossAx val="118005120"/>
        <c:crosses val="autoZero"/>
        <c:auto val="1"/>
        <c:lblOffset val="100"/>
        <c:baseTimeUnit val="years"/>
      </c:dateAx>
      <c:valAx>
        <c:axId val="1180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58.35</c:v>
                </c:pt>
                <c:pt idx="1">
                  <c:v>58.35</c:v>
                </c:pt>
                <c:pt idx="2">
                  <c:v>58.35</c:v>
                </c:pt>
                <c:pt idx="3">
                  <c:v>58.35</c:v>
                </c:pt>
                <c:pt idx="4">
                  <c:v>53.9</c:v>
                </c:pt>
              </c:numCache>
            </c:numRef>
          </c:val>
        </c:ser>
        <c:dLbls>
          <c:showLegendKey val="0"/>
          <c:showVal val="0"/>
          <c:showCatName val="0"/>
          <c:showSerName val="0"/>
          <c:showPercent val="0"/>
          <c:showBubbleSize val="0"/>
        </c:dLbls>
        <c:gapWidth val="150"/>
        <c:axId val="147634432"/>
        <c:axId val="1093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147634432"/>
        <c:axId val="109314048"/>
      </c:lineChart>
      <c:dateAx>
        <c:axId val="147634432"/>
        <c:scaling>
          <c:orientation val="minMax"/>
        </c:scaling>
        <c:delete val="1"/>
        <c:axPos val="b"/>
        <c:numFmt formatCode="ge" sourceLinked="1"/>
        <c:majorTickMark val="none"/>
        <c:minorTickMark val="none"/>
        <c:tickLblPos val="none"/>
        <c:crossAx val="109314048"/>
        <c:crosses val="autoZero"/>
        <c:auto val="1"/>
        <c:lblOffset val="100"/>
        <c:baseTimeUnit val="years"/>
      </c:dateAx>
      <c:valAx>
        <c:axId val="1093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83.46</c:v>
                </c:pt>
                <c:pt idx="1">
                  <c:v>85.39</c:v>
                </c:pt>
                <c:pt idx="2">
                  <c:v>86.94</c:v>
                </c:pt>
                <c:pt idx="3">
                  <c:v>87.8</c:v>
                </c:pt>
                <c:pt idx="4">
                  <c:v>88.94</c:v>
                </c:pt>
              </c:numCache>
            </c:numRef>
          </c:val>
        </c:ser>
        <c:dLbls>
          <c:showLegendKey val="0"/>
          <c:showVal val="0"/>
          <c:showCatName val="0"/>
          <c:showSerName val="0"/>
          <c:showPercent val="0"/>
          <c:showBubbleSize val="0"/>
        </c:dLbls>
        <c:gapWidth val="150"/>
        <c:axId val="109343872"/>
        <c:axId val="10934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109343872"/>
        <c:axId val="109345792"/>
      </c:lineChart>
      <c:dateAx>
        <c:axId val="109343872"/>
        <c:scaling>
          <c:orientation val="minMax"/>
        </c:scaling>
        <c:delete val="1"/>
        <c:axPos val="b"/>
        <c:numFmt formatCode="ge" sourceLinked="1"/>
        <c:majorTickMark val="none"/>
        <c:minorTickMark val="none"/>
        <c:tickLblPos val="none"/>
        <c:crossAx val="109345792"/>
        <c:crosses val="autoZero"/>
        <c:auto val="1"/>
        <c:lblOffset val="100"/>
        <c:baseTimeUnit val="years"/>
      </c:dateAx>
      <c:valAx>
        <c:axId val="10934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99.6</c:v>
                </c:pt>
                <c:pt idx="2">
                  <c:v>99.52</c:v>
                </c:pt>
                <c:pt idx="3">
                  <c:v>98.6</c:v>
                </c:pt>
                <c:pt idx="4">
                  <c:v>95.43</c:v>
                </c:pt>
              </c:numCache>
            </c:numRef>
          </c:val>
        </c:ser>
        <c:dLbls>
          <c:showLegendKey val="0"/>
          <c:showVal val="0"/>
          <c:showCatName val="0"/>
          <c:showSerName val="0"/>
          <c:showPercent val="0"/>
          <c:showBubbleSize val="0"/>
        </c:dLbls>
        <c:gapWidth val="150"/>
        <c:axId val="118015104"/>
        <c:axId val="1180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109.81</c:v>
                </c:pt>
                <c:pt idx="1">
                  <c:v>105.61</c:v>
                </c:pt>
                <c:pt idx="2">
                  <c:v>102.8</c:v>
                </c:pt>
                <c:pt idx="3">
                  <c:v>104.97</c:v>
                </c:pt>
                <c:pt idx="4">
                  <c:v>109.31</c:v>
                </c:pt>
              </c:numCache>
            </c:numRef>
          </c:val>
          <c:smooth val="0"/>
        </c:ser>
        <c:dLbls>
          <c:showLegendKey val="0"/>
          <c:showVal val="0"/>
          <c:showCatName val="0"/>
          <c:showSerName val="0"/>
          <c:showPercent val="0"/>
          <c:showBubbleSize val="0"/>
        </c:dLbls>
        <c:marker val="1"/>
        <c:smooth val="0"/>
        <c:axId val="118015104"/>
        <c:axId val="118017024"/>
      </c:lineChart>
      <c:dateAx>
        <c:axId val="118015104"/>
        <c:scaling>
          <c:orientation val="minMax"/>
        </c:scaling>
        <c:delete val="1"/>
        <c:axPos val="b"/>
        <c:numFmt formatCode="ge" sourceLinked="1"/>
        <c:majorTickMark val="none"/>
        <c:minorTickMark val="none"/>
        <c:tickLblPos val="none"/>
        <c:crossAx val="118017024"/>
        <c:crosses val="autoZero"/>
        <c:auto val="1"/>
        <c:lblOffset val="100"/>
        <c:baseTimeUnit val="years"/>
      </c:dateAx>
      <c:valAx>
        <c:axId val="118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17.3</c:v>
                </c:pt>
                <c:pt idx="1">
                  <c:v>18.190000000000001</c:v>
                </c:pt>
                <c:pt idx="2">
                  <c:v>23.7</c:v>
                </c:pt>
                <c:pt idx="3">
                  <c:v>25.31</c:v>
                </c:pt>
                <c:pt idx="4">
                  <c:v>36.15</c:v>
                </c:pt>
              </c:numCache>
            </c:numRef>
          </c:val>
        </c:ser>
        <c:dLbls>
          <c:showLegendKey val="0"/>
          <c:showVal val="0"/>
          <c:showCatName val="0"/>
          <c:showSerName val="0"/>
          <c:showPercent val="0"/>
          <c:showBubbleSize val="0"/>
        </c:dLbls>
        <c:gapWidth val="150"/>
        <c:axId val="119568256"/>
        <c:axId val="1195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15.9</c:v>
                </c:pt>
                <c:pt idx="1">
                  <c:v>15.97</c:v>
                </c:pt>
                <c:pt idx="2">
                  <c:v>15.49</c:v>
                </c:pt>
                <c:pt idx="3">
                  <c:v>14.42</c:v>
                </c:pt>
                <c:pt idx="4">
                  <c:v>23.01</c:v>
                </c:pt>
              </c:numCache>
            </c:numRef>
          </c:val>
          <c:smooth val="0"/>
        </c:ser>
        <c:dLbls>
          <c:showLegendKey val="0"/>
          <c:showVal val="0"/>
          <c:showCatName val="0"/>
          <c:showSerName val="0"/>
          <c:showPercent val="0"/>
          <c:showBubbleSize val="0"/>
        </c:dLbls>
        <c:marker val="1"/>
        <c:smooth val="0"/>
        <c:axId val="119568256"/>
        <c:axId val="119570432"/>
      </c:lineChart>
      <c:dateAx>
        <c:axId val="119568256"/>
        <c:scaling>
          <c:orientation val="minMax"/>
        </c:scaling>
        <c:delete val="1"/>
        <c:axPos val="b"/>
        <c:numFmt formatCode="ge" sourceLinked="1"/>
        <c:majorTickMark val="none"/>
        <c:minorTickMark val="none"/>
        <c:tickLblPos val="none"/>
        <c:crossAx val="119570432"/>
        <c:crosses val="autoZero"/>
        <c:auto val="1"/>
        <c:lblOffset val="100"/>
        <c:baseTimeUnit val="years"/>
      </c:dateAx>
      <c:valAx>
        <c:axId val="119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670272"/>
        <c:axId val="1196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9670272"/>
        <c:axId val="119672192"/>
      </c:lineChart>
      <c:dateAx>
        <c:axId val="119670272"/>
        <c:scaling>
          <c:orientation val="minMax"/>
        </c:scaling>
        <c:delete val="1"/>
        <c:axPos val="b"/>
        <c:numFmt formatCode="ge" sourceLinked="1"/>
        <c:majorTickMark val="none"/>
        <c:minorTickMark val="none"/>
        <c:tickLblPos val="none"/>
        <c:crossAx val="119672192"/>
        <c:crosses val="autoZero"/>
        <c:auto val="1"/>
        <c:lblOffset val="100"/>
        <c:baseTimeUnit val="years"/>
      </c:dateAx>
      <c:valAx>
        <c:axId val="1196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
                  <c:v>0</c:v>
                </c:pt>
                <c:pt idx="1">
                  <c:v>1.54</c:v>
                </c:pt>
                <c:pt idx="2">
                  <c:v>3.18</c:v>
                </c:pt>
                <c:pt idx="3">
                  <c:v>6.79</c:v>
                </c:pt>
                <c:pt idx="4">
                  <c:v>25.42</c:v>
                </c:pt>
              </c:numCache>
            </c:numRef>
          </c:val>
        </c:ser>
        <c:dLbls>
          <c:showLegendKey val="0"/>
          <c:showVal val="0"/>
          <c:showCatName val="0"/>
          <c:showSerName val="0"/>
          <c:showPercent val="0"/>
          <c:showBubbleSize val="0"/>
        </c:dLbls>
        <c:gapWidth val="150"/>
        <c:axId val="119750656"/>
        <c:axId val="1197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23.32</c:v>
                </c:pt>
                <c:pt idx="1">
                  <c:v>18.43</c:v>
                </c:pt>
                <c:pt idx="2">
                  <c:v>1.89</c:v>
                </c:pt>
                <c:pt idx="3">
                  <c:v>2.46</c:v>
                </c:pt>
                <c:pt idx="4">
                  <c:v>3.73</c:v>
                </c:pt>
              </c:numCache>
            </c:numRef>
          </c:val>
          <c:smooth val="0"/>
        </c:ser>
        <c:dLbls>
          <c:showLegendKey val="0"/>
          <c:showVal val="0"/>
          <c:showCatName val="0"/>
          <c:showSerName val="0"/>
          <c:showPercent val="0"/>
          <c:showBubbleSize val="0"/>
        </c:dLbls>
        <c:marker val="1"/>
        <c:smooth val="0"/>
        <c:axId val="119750656"/>
        <c:axId val="119752576"/>
      </c:lineChart>
      <c:dateAx>
        <c:axId val="119750656"/>
        <c:scaling>
          <c:orientation val="minMax"/>
        </c:scaling>
        <c:delete val="1"/>
        <c:axPos val="b"/>
        <c:numFmt formatCode="ge" sourceLinked="1"/>
        <c:majorTickMark val="none"/>
        <c:minorTickMark val="none"/>
        <c:tickLblPos val="none"/>
        <c:crossAx val="119752576"/>
        <c:crosses val="autoZero"/>
        <c:auto val="1"/>
        <c:lblOffset val="100"/>
        <c:baseTimeUnit val="years"/>
      </c:dateAx>
      <c:valAx>
        <c:axId val="1197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657.26</c:v>
                </c:pt>
                <c:pt idx="1">
                  <c:v>356.54</c:v>
                </c:pt>
                <c:pt idx="2">
                  <c:v>533.48</c:v>
                </c:pt>
                <c:pt idx="3">
                  <c:v>1010.7</c:v>
                </c:pt>
                <c:pt idx="4">
                  <c:v>108.65</c:v>
                </c:pt>
              </c:numCache>
            </c:numRef>
          </c:val>
        </c:ser>
        <c:dLbls>
          <c:showLegendKey val="0"/>
          <c:showVal val="0"/>
          <c:showCatName val="0"/>
          <c:showSerName val="0"/>
          <c:showPercent val="0"/>
          <c:showBubbleSize val="0"/>
        </c:dLbls>
        <c:gapWidth val="150"/>
        <c:axId val="119774592"/>
        <c:axId val="1197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391.64</c:v>
                </c:pt>
                <c:pt idx="1">
                  <c:v>272.41000000000003</c:v>
                </c:pt>
                <c:pt idx="2">
                  <c:v>310.45</c:v>
                </c:pt>
                <c:pt idx="3">
                  <c:v>367.63</c:v>
                </c:pt>
                <c:pt idx="4">
                  <c:v>96.91</c:v>
                </c:pt>
              </c:numCache>
            </c:numRef>
          </c:val>
          <c:smooth val="0"/>
        </c:ser>
        <c:dLbls>
          <c:showLegendKey val="0"/>
          <c:showVal val="0"/>
          <c:showCatName val="0"/>
          <c:showSerName val="0"/>
          <c:showPercent val="0"/>
          <c:showBubbleSize val="0"/>
        </c:dLbls>
        <c:marker val="1"/>
        <c:smooth val="0"/>
        <c:axId val="119774592"/>
        <c:axId val="119793152"/>
      </c:lineChart>
      <c:dateAx>
        <c:axId val="119774592"/>
        <c:scaling>
          <c:orientation val="minMax"/>
        </c:scaling>
        <c:delete val="1"/>
        <c:axPos val="b"/>
        <c:numFmt formatCode="ge" sourceLinked="1"/>
        <c:majorTickMark val="none"/>
        <c:minorTickMark val="none"/>
        <c:tickLblPos val="none"/>
        <c:crossAx val="119793152"/>
        <c:crosses val="autoZero"/>
        <c:auto val="1"/>
        <c:lblOffset val="100"/>
        <c:baseTimeUnit val="years"/>
      </c:dateAx>
      <c:valAx>
        <c:axId val="1197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1569.78</c:v>
                </c:pt>
                <c:pt idx="1">
                  <c:v>1482.39</c:v>
                </c:pt>
                <c:pt idx="2">
                  <c:v>1562.52</c:v>
                </c:pt>
                <c:pt idx="3">
                  <c:v>1441</c:v>
                </c:pt>
                <c:pt idx="4">
                  <c:v>1609.7258457590808</c:v>
                </c:pt>
              </c:numCache>
            </c:numRef>
          </c:val>
        </c:ser>
        <c:dLbls>
          <c:showLegendKey val="0"/>
          <c:showVal val="0"/>
          <c:showCatName val="0"/>
          <c:showSerName val="0"/>
          <c:showPercent val="0"/>
          <c:showBubbleSize val="0"/>
        </c:dLbls>
        <c:gapWidth val="150"/>
        <c:axId val="119823360"/>
        <c:axId val="1198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119823360"/>
        <c:axId val="119829632"/>
      </c:lineChart>
      <c:dateAx>
        <c:axId val="119823360"/>
        <c:scaling>
          <c:orientation val="minMax"/>
        </c:scaling>
        <c:delete val="1"/>
        <c:axPos val="b"/>
        <c:numFmt formatCode="ge" sourceLinked="1"/>
        <c:majorTickMark val="none"/>
        <c:minorTickMark val="none"/>
        <c:tickLblPos val="none"/>
        <c:crossAx val="119829632"/>
        <c:crosses val="autoZero"/>
        <c:auto val="1"/>
        <c:lblOffset val="100"/>
        <c:baseTimeUnit val="years"/>
      </c:dateAx>
      <c:valAx>
        <c:axId val="1198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59.14</c:v>
                </c:pt>
                <c:pt idx="1">
                  <c:v>60.85</c:v>
                </c:pt>
                <c:pt idx="2">
                  <c:v>60.56</c:v>
                </c:pt>
                <c:pt idx="3">
                  <c:v>61.06</c:v>
                </c:pt>
                <c:pt idx="4">
                  <c:v>61.09</c:v>
                </c:pt>
              </c:numCache>
            </c:numRef>
          </c:val>
        </c:ser>
        <c:dLbls>
          <c:showLegendKey val="0"/>
          <c:showVal val="0"/>
          <c:showCatName val="0"/>
          <c:showSerName val="0"/>
          <c:showPercent val="0"/>
          <c:showBubbleSize val="0"/>
        </c:dLbls>
        <c:gapWidth val="150"/>
        <c:axId val="119876224"/>
        <c:axId val="136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119876224"/>
        <c:axId val="136221440"/>
      </c:lineChart>
      <c:dateAx>
        <c:axId val="119876224"/>
        <c:scaling>
          <c:orientation val="minMax"/>
        </c:scaling>
        <c:delete val="1"/>
        <c:axPos val="b"/>
        <c:numFmt formatCode="ge" sourceLinked="1"/>
        <c:majorTickMark val="none"/>
        <c:minorTickMark val="none"/>
        <c:tickLblPos val="none"/>
        <c:crossAx val="136221440"/>
        <c:crosses val="autoZero"/>
        <c:auto val="1"/>
        <c:lblOffset val="100"/>
        <c:baseTimeUnit val="years"/>
      </c:dateAx>
      <c:valAx>
        <c:axId val="1362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149.38</c:v>
                </c:pt>
                <c:pt idx="2">
                  <c:v>150</c:v>
                </c:pt>
                <c:pt idx="3">
                  <c:v>150</c:v>
                </c:pt>
                <c:pt idx="4">
                  <c:v>150</c:v>
                </c:pt>
              </c:numCache>
            </c:numRef>
          </c:val>
        </c:ser>
        <c:dLbls>
          <c:showLegendKey val="0"/>
          <c:showVal val="0"/>
          <c:showCatName val="0"/>
          <c:showSerName val="0"/>
          <c:showPercent val="0"/>
          <c:showBubbleSize val="0"/>
        </c:dLbls>
        <c:gapWidth val="150"/>
        <c:axId val="136247168"/>
        <c:axId val="1475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136247168"/>
        <c:axId val="147574784"/>
      </c:lineChart>
      <c:dateAx>
        <c:axId val="136247168"/>
        <c:scaling>
          <c:orientation val="minMax"/>
        </c:scaling>
        <c:delete val="1"/>
        <c:axPos val="b"/>
        <c:numFmt formatCode="ge" sourceLinked="1"/>
        <c:majorTickMark val="none"/>
        <c:minorTickMark val="none"/>
        <c:tickLblPos val="none"/>
        <c:crossAx val="147574784"/>
        <c:crosses val="autoZero"/>
        <c:auto val="1"/>
        <c:lblOffset val="100"/>
        <c:baseTimeUnit val="years"/>
      </c:dateAx>
      <c:valAx>
        <c:axId val="1475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深谷市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145695</v>
      </c>
      <c r="AM8" s="47"/>
      <c r="AN8" s="47"/>
      <c r="AO8" s="47"/>
      <c r="AP8" s="47"/>
      <c r="AQ8" s="47"/>
      <c r="AR8" s="47"/>
      <c r="AS8" s="47"/>
      <c r="AT8" s="43">
        <f>データ!S6</f>
        <v>138.37</v>
      </c>
      <c r="AU8" s="43"/>
      <c r="AV8" s="43"/>
      <c r="AW8" s="43"/>
      <c r="AX8" s="43"/>
      <c r="AY8" s="43"/>
      <c r="AZ8" s="43"/>
      <c r="BA8" s="43"/>
      <c r="BB8" s="43">
        <f>データ!T6</f>
        <v>1052.94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63.97</v>
      </c>
      <c r="J10" s="43"/>
      <c r="K10" s="43"/>
      <c r="L10" s="43"/>
      <c r="M10" s="43"/>
      <c r="N10" s="43"/>
      <c r="O10" s="43"/>
      <c r="P10" s="43">
        <f>データ!O6</f>
        <v>56.23</v>
      </c>
      <c r="Q10" s="43"/>
      <c r="R10" s="43"/>
      <c r="S10" s="43"/>
      <c r="T10" s="43"/>
      <c r="U10" s="43"/>
      <c r="V10" s="43"/>
      <c r="W10" s="43">
        <f>データ!P6</f>
        <v>96.34</v>
      </c>
      <c r="X10" s="43"/>
      <c r="Y10" s="43"/>
      <c r="Z10" s="43"/>
      <c r="AA10" s="43"/>
      <c r="AB10" s="43"/>
      <c r="AC10" s="43"/>
      <c r="AD10" s="47">
        <f>データ!Q6</f>
        <v>1155</v>
      </c>
      <c r="AE10" s="47"/>
      <c r="AF10" s="47"/>
      <c r="AG10" s="47"/>
      <c r="AH10" s="47"/>
      <c r="AI10" s="47"/>
      <c r="AJ10" s="47"/>
      <c r="AK10" s="2"/>
      <c r="AL10" s="47">
        <f>データ!U6</f>
        <v>81767</v>
      </c>
      <c r="AM10" s="47"/>
      <c r="AN10" s="47"/>
      <c r="AO10" s="47"/>
      <c r="AP10" s="47"/>
      <c r="AQ10" s="47"/>
      <c r="AR10" s="47"/>
      <c r="AS10" s="47"/>
      <c r="AT10" s="43">
        <f>データ!V6</f>
        <v>15.95</v>
      </c>
      <c r="AU10" s="43"/>
      <c r="AV10" s="43"/>
      <c r="AW10" s="43"/>
      <c r="AX10" s="43"/>
      <c r="AY10" s="43"/>
      <c r="AZ10" s="43"/>
      <c r="BA10" s="43"/>
      <c r="BB10" s="43">
        <f>データ!W6</f>
        <v>5126.46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F1" workbookViewId="0">
      <selection activeCell="BI11" sqref="BI11"/>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112186</v>
      </c>
      <c r="D6" s="31">
        <f t="shared" si="3"/>
        <v>46</v>
      </c>
      <c r="E6" s="31">
        <f t="shared" si="3"/>
        <v>17</v>
      </c>
      <c r="F6" s="31">
        <f t="shared" si="3"/>
        <v>1</v>
      </c>
      <c r="G6" s="31">
        <f t="shared" si="3"/>
        <v>0</v>
      </c>
      <c r="H6" s="31" t="str">
        <f t="shared" si="3"/>
        <v>埼玉県　深谷市</v>
      </c>
      <c r="I6" s="31" t="str">
        <f t="shared" si="3"/>
        <v>法適用</v>
      </c>
      <c r="J6" s="31" t="str">
        <f t="shared" si="3"/>
        <v>下水道事業</v>
      </c>
      <c r="K6" s="31" t="str">
        <f t="shared" si="3"/>
        <v>公共下水道</v>
      </c>
      <c r="L6" s="31" t="str">
        <f t="shared" si="3"/>
        <v>Bc2</v>
      </c>
      <c r="M6" s="32" t="str">
        <f t="shared" si="3"/>
        <v>-</v>
      </c>
      <c r="N6" s="32">
        <f t="shared" si="3"/>
        <v>63.97</v>
      </c>
      <c r="O6" s="32">
        <f t="shared" si="3"/>
        <v>56.23</v>
      </c>
      <c r="P6" s="32">
        <f t="shared" si="3"/>
        <v>96.34</v>
      </c>
      <c r="Q6" s="32">
        <f t="shared" si="3"/>
        <v>1155</v>
      </c>
      <c r="R6" s="32">
        <f t="shared" si="3"/>
        <v>145695</v>
      </c>
      <c r="S6" s="32">
        <f t="shared" si="3"/>
        <v>138.37</v>
      </c>
      <c r="T6" s="32">
        <f t="shared" si="3"/>
        <v>1052.94</v>
      </c>
      <c r="U6" s="32">
        <f t="shared" si="3"/>
        <v>81767</v>
      </c>
      <c r="V6" s="32">
        <f t="shared" si="3"/>
        <v>15.95</v>
      </c>
      <c r="W6" s="32">
        <f t="shared" si="3"/>
        <v>5126.46</v>
      </c>
      <c r="X6" s="33">
        <f>IF(X7="",NA(),X7)</f>
        <v>100</v>
      </c>
      <c r="Y6" s="33">
        <f t="shared" ref="Y6:AG6" si="4">IF(Y7="",NA(),Y7)</f>
        <v>99.6</v>
      </c>
      <c r="Z6" s="33">
        <f t="shared" si="4"/>
        <v>99.52</v>
      </c>
      <c r="AA6" s="33">
        <f t="shared" si="4"/>
        <v>98.6</v>
      </c>
      <c r="AB6" s="33">
        <f t="shared" si="4"/>
        <v>95.43</v>
      </c>
      <c r="AC6" s="33">
        <f t="shared" si="4"/>
        <v>109.81</v>
      </c>
      <c r="AD6" s="33">
        <f t="shared" si="4"/>
        <v>105.61</v>
      </c>
      <c r="AE6" s="33">
        <f t="shared" si="4"/>
        <v>102.8</v>
      </c>
      <c r="AF6" s="33">
        <f t="shared" si="4"/>
        <v>104.97</v>
      </c>
      <c r="AG6" s="33">
        <f t="shared" si="4"/>
        <v>109.31</v>
      </c>
      <c r="AH6" s="32" t="str">
        <f>IF(AH7="","",IF(AH7="-","【-】","【"&amp;SUBSTITUTE(TEXT(AH7,"#,##0.00"),"-","△")&amp;"】"))</f>
        <v>【107.74】</v>
      </c>
      <c r="AI6" s="32">
        <f>IF(AI7="",NA(),AI7)</f>
        <v>0</v>
      </c>
      <c r="AJ6" s="33">
        <f t="shared" ref="AJ6:AR6" si="5">IF(AJ7="",NA(),AJ7)</f>
        <v>1.54</v>
      </c>
      <c r="AK6" s="33">
        <f t="shared" si="5"/>
        <v>3.18</v>
      </c>
      <c r="AL6" s="33">
        <f t="shared" si="5"/>
        <v>6.79</v>
      </c>
      <c r="AM6" s="33">
        <f t="shared" si="5"/>
        <v>25.42</v>
      </c>
      <c r="AN6" s="33">
        <f t="shared" si="5"/>
        <v>23.32</v>
      </c>
      <c r="AO6" s="33">
        <f t="shared" si="5"/>
        <v>18.43</v>
      </c>
      <c r="AP6" s="33">
        <f t="shared" si="5"/>
        <v>1.89</v>
      </c>
      <c r="AQ6" s="33">
        <f t="shared" si="5"/>
        <v>2.46</v>
      </c>
      <c r="AR6" s="33">
        <f t="shared" si="5"/>
        <v>3.73</v>
      </c>
      <c r="AS6" s="32" t="str">
        <f>IF(AS7="","",IF(AS7="-","【-】","【"&amp;SUBSTITUTE(TEXT(AS7,"#,##0.00"),"-","△")&amp;"】"))</f>
        <v>【4.71】</v>
      </c>
      <c r="AT6" s="33">
        <f>IF(AT7="",NA(),AT7)</f>
        <v>657.26</v>
      </c>
      <c r="AU6" s="33">
        <f t="shared" ref="AU6:BC6" si="6">IF(AU7="",NA(),AU7)</f>
        <v>356.54</v>
      </c>
      <c r="AV6" s="33">
        <f t="shared" si="6"/>
        <v>533.48</v>
      </c>
      <c r="AW6" s="33">
        <f t="shared" si="6"/>
        <v>1010.7</v>
      </c>
      <c r="AX6" s="33">
        <f t="shared" si="6"/>
        <v>108.65</v>
      </c>
      <c r="AY6" s="33">
        <f t="shared" si="6"/>
        <v>391.64</v>
      </c>
      <c r="AZ6" s="33">
        <f t="shared" si="6"/>
        <v>272.41000000000003</v>
      </c>
      <c r="BA6" s="33">
        <f t="shared" si="6"/>
        <v>310.45</v>
      </c>
      <c r="BB6" s="33">
        <f t="shared" si="6"/>
        <v>367.63</v>
      </c>
      <c r="BC6" s="33">
        <f t="shared" si="6"/>
        <v>96.91</v>
      </c>
      <c r="BD6" s="32" t="str">
        <f>IF(BD7="","",IF(BD7="-","【-】","【"&amp;SUBSTITUTE(TEXT(BD7,"#,##0.00"),"-","△")&amp;"】"))</f>
        <v>【56.46】</v>
      </c>
      <c r="BE6" s="33">
        <f>IF(BE7="",NA(),BE7)</f>
        <v>1569.78</v>
      </c>
      <c r="BF6" s="33">
        <f t="shared" ref="BF6:BN6" si="7">IF(BF7="",NA(),BF7)</f>
        <v>1482.39</v>
      </c>
      <c r="BG6" s="33">
        <f t="shared" si="7"/>
        <v>1562.52</v>
      </c>
      <c r="BH6" s="33">
        <f t="shared" si="7"/>
        <v>1441</v>
      </c>
      <c r="BI6" s="33">
        <f t="shared" si="7"/>
        <v>1609.7258457590808</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59.14</v>
      </c>
      <c r="BQ6" s="33">
        <f t="shared" ref="BQ6:BY6" si="8">IF(BQ7="",NA(),BQ7)</f>
        <v>60.85</v>
      </c>
      <c r="BR6" s="33">
        <f t="shared" si="8"/>
        <v>60.56</v>
      </c>
      <c r="BS6" s="33">
        <f t="shared" si="8"/>
        <v>61.06</v>
      </c>
      <c r="BT6" s="33">
        <f t="shared" si="8"/>
        <v>61.09</v>
      </c>
      <c r="BU6" s="33">
        <f t="shared" si="8"/>
        <v>78.8</v>
      </c>
      <c r="BV6" s="33">
        <f t="shared" si="8"/>
        <v>77.56</v>
      </c>
      <c r="BW6" s="33">
        <f t="shared" si="8"/>
        <v>75.08</v>
      </c>
      <c r="BX6" s="33">
        <f t="shared" si="8"/>
        <v>76.91</v>
      </c>
      <c r="BY6" s="33">
        <f t="shared" si="8"/>
        <v>76.33</v>
      </c>
      <c r="BZ6" s="32" t="str">
        <f>IF(BZ7="","",IF(BZ7="-","【-】","【"&amp;SUBSTITUTE(TEXT(BZ7,"#,##0.00"),"-","△")&amp;"】"))</f>
        <v>【96.57】</v>
      </c>
      <c r="CA6" s="33">
        <f>IF(CA7="",NA(),CA7)</f>
        <v>150</v>
      </c>
      <c r="CB6" s="33">
        <f t="shared" ref="CB6:CJ6" si="9">IF(CB7="",NA(),CB7)</f>
        <v>149.38</v>
      </c>
      <c r="CC6" s="33">
        <f t="shared" si="9"/>
        <v>150</v>
      </c>
      <c r="CD6" s="33">
        <f t="shared" si="9"/>
        <v>150</v>
      </c>
      <c r="CE6" s="33">
        <f t="shared" si="9"/>
        <v>150</v>
      </c>
      <c r="CF6" s="33">
        <f t="shared" si="9"/>
        <v>159.43</v>
      </c>
      <c r="CG6" s="33">
        <f t="shared" si="9"/>
        <v>164.14</v>
      </c>
      <c r="CH6" s="33">
        <f t="shared" si="9"/>
        <v>164.73</v>
      </c>
      <c r="CI6" s="33">
        <f t="shared" si="9"/>
        <v>160.77000000000001</v>
      </c>
      <c r="CJ6" s="33">
        <f t="shared" si="9"/>
        <v>164.13</v>
      </c>
      <c r="CK6" s="32" t="str">
        <f>IF(CK7="","",IF(CK7="-","【-】","【"&amp;SUBSTITUTE(TEXT(CK7,"#,##0.00"),"-","△")&amp;"】"))</f>
        <v>【142.28】</v>
      </c>
      <c r="CL6" s="33">
        <f>IF(CL7="",NA(),CL7)</f>
        <v>58.35</v>
      </c>
      <c r="CM6" s="33">
        <f t="shared" ref="CM6:CU6" si="10">IF(CM7="",NA(),CM7)</f>
        <v>58.35</v>
      </c>
      <c r="CN6" s="33">
        <f t="shared" si="10"/>
        <v>58.35</v>
      </c>
      <c r="CO6" s="33">
        <f t="shared" si="10"/>
        <v>58.35</v>
      </c>
      <c r="CP6" s="33">
        <f t="shared" si="10"/>
        <v>53.9</v>
      </c>
      <c r="CQ6" s="33">
        <f t="shared" si="10"/>
        <v>57.39</v>
      </c>
      <c r="CR6" s="33">
        <f t="shared" si="10"/>
        <v>57.74</v>
      </c>
      <c r="CS6" s="33">
        <f t="shared" si="10"/>
        <v>58.78</v>
      </c>
      <c r="CT6" s="33">
        <f t="shared" si="10"/>
        <v>56.94</v>
      </c>
      <c r="CU6" s="33">
        <f t="shared" si="10"/>
        <v>58.28</v>
      </c>
      <c r="CV6" s="32" t="str">
        <f>IF(CV7="","",IF(CV7="-","【-】","【"&amp;SUBSTITUTE(TEXT(CV7,"#,##0.00"),"-","△")&amp;"】"))</f>
        <v>【60.35】</v>
      </c>
      <c r="CW6" s="33">
        <f>IF(CW7="",NA(),CW7)</f>
        <v>83.46</v>
      </c>
      <c r="CX6" s="33">
        <f t="shared" ref="CX6:DF6" si="11">IF(CX7="",NA(),CX7)</f>
        <v>85.39</v>
      </c>
      <c r="CY6" s="33">
        <f t="shared" si="11"/>
        <v>86.94</v>
      </c>
      <c r="CZ6" s="33">
        <f t="shared" si="11"/>
        <v>87.8</v>
      </c>
      <c r="DA6" s="33">
        <f t="shared" si="11"/>
        <v>88.94</v>
      </c>
      <c r="DB6" s="33">
        <f t="shared" si="11"/>
        <v>90.12</v>
      </c>
      <c r="DC6" s="33">
        <f t="shared" si="11"/>
        <v>90.95</v>
      </c>
      <c r="DD6" s="33">
        <f t="shared" si="11"/>
        <v>92.42</v>
      </c>
      <c r="DE6" s="33">
        <f t="shared" si="11"/>
        <v>92.35</v>
      </c>
      <c r="DF6" s="33">
        <f t="shared" si="11"/>
        <v>92.78</v>
      </c>
      <c r="DG6" s="32" t="str">
        <f>IF(DG7="","",IF(DG7="-","【-】","【"&amp;SUBSTITUTE(TEXT(DG7,"#,##0.00"),"-","△")&amp;"】"))</f>
        <v>【94.57】</v>
      </c>
      <c r="DH6" s="33">
        <f>IF(DH7="",NA(),DH7)</f>
        <v>17.3</v>
      </c>
      <c r="DI6" s="33">
        <f t="shared" ref="DI6:DQ6" si="12">IF(DI7="",NA(),DI7)</f>
        <v>18.190000000000001</v>
      </c>
      <c r="DJ6" s="33">
        <f t="shared" si="12"/>
        <v>23.7</v>
      </c>
      <c r="DK6" s="33">
        <f t="shared" si="12"/>
        <v>25.31</v>
      </c>
      <c r="DL6" s="33">
        <f t="shared" si="12"/>
        <v>36.15</v>
      </c>
      <c r="DM6" s="33">
        <f t="shared" si="12"/>
        <v>15.9</v>
      </c>
      <c r="DN6" s="33">
        <f t="shared" si="12"/>
        <v>15.97</v>
      </c>
      <c r="DO6" s="33">
        <f t="shared" si="12"/>
        <v>15.49</v>
      </c>
      <c r="DP6" s="33">
        <f t="shared" si="12"/>
        <v>14.42</v>
      </c>
      <c r="DQ6" s="33">
        <f t="shared" si="12"/>
        <v>23.01</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2">
        <f t="shared" ref="EE6:EM6" si="14">IF(EE7="",NA(),EE7)</f>
        <v>0</v>
      </c>
      <c r="EF6" s="32">
        <f t="shared" si="14"/>
        <v>0</v>
      </c>
      <c r="EG6" s="33">
        <f t="shared" si="14"/>
        <v>0.01</v>
      </c>
      <c r="EH6" s="32">
        <f t="shared" si="14"/>
        <v>0</v>
      </c>
      <c r="EI6" s="33">
        <f t="shared" si="14"/>
        <v>0.04</v>
      </c>
      <c r="EJ6" s="33">
        <f t="shared" si="14"/>
        <v>0.19</v>
      </c>
      <c r="EK6" s="33">
        <f t="shared" si="14"/>
        <v>0.04</v>
      </c>
      <c r="EL6" s="33">
        <f t="shared" si="14"/>
        <v>0.06</v>
      </c>
      <c r="EM6" s="33">
        <f t="shared" si="14"/>
        <v>0.05</v>
      </c>
      <c r="EN6" s="32" t="str">
        <f>IF(EN7="","",IF(EN7="-","【-】","【"&amp;SUBSTITUTE(TEXT(EN7,"#,##0.00"),"-","△")&amp;"】"))</f>
        <v>【0.17】</v>
      </c>
    </row>
    <row r="7" spans="1:147" s="34" customFormat="1">
      <c r="A7" s="26"/>
      <c r="B7" s="35">
        <v>2014</v>
      </c>
      <c r="C7" s="35">
        <v>112186</v>
      </c>
      <c r="D7" s="35">
        <v>46</v>
      </c>
      <c r="E7" s="35">
        <v>17</v>
      </c>
      <c r="F7" s="35">
        <v>1</v>
      </c>
      <c r="G7" s="35">
        <v>0</v>
      </c>
      <c r="H7" s="35" t="s">
        <v>96</v>
      </c>
      <c r="I7" s="35" t="s">
        <v>97</v>
      </c>
      <c r="J7" s="35" t="s">
        <v>98</v>
      </c>
      <c r="K7" s="35" t="s">
        <v>99</v>
      </c>
      <c r="L7" s="35" t="s">
        <v>100</v>
      </c>
      <c r="M7" s="36" t="s">
        <v>101</v>
      </c>
      <c r="N7" s="36">
        <v>63.97</v>
      </c>
      <c r="O7" s="36">
        <v>56.23</v>
      </c>
      <c r="P7" s="36">
        <v>96.34</v>
      </c>
      <c r="Q7" s="36">
        <v>1155</v>
      </c>
      <c r="R7" s="36">
        <v>145695</v>
      </c>
      <c r="S7" s="36">
        <v>138.37</v>
      </c>
      <c r="T7" s="36">
        <v>1052.94</v>
      </c>
      <c r="U7" s="36">
        <v>81767</v>
      </c>
      <c r="V7" s="36">
        <v>15.95</v>
      </c>
      <c r="W7" s="36">
        <v>5126.46</v>
      </c>
      <c r="X7" s="36">
        <v>100</v>
      </c>
      <c r="Y7" s="36">
        <v>99.6</v>
      </c>
      <c r="Z7" s="36">
        <v>99.52</v>
      </c>
      <c r="AA7" s="36">
        <v>98.6</v>
      </c>
      <c r="AB7" s="36">
        <v>95.43</v>
      </c>
      <c r="AC7" s="36">
        <v>109.81</v>
      </c>
      <c r="AD7" s="36">
        <v>105.61</v>
      </c>
      <c r="AE7" s="36">
        <v>102.8</v>
      </c>
      <c r="AF7" s="36">
        <v>104.97</v>
      </c>
      <c r="AG7" s="36">
        <v>109.31</v>
      </c>
      <c r="AH7" s="36">
        <v>107.74</v>
      </c>
      <c r="AI7" s="36">
        <v>0</v>
      </c>
      <c r="AJ7" s="36">
        <v>1.54</v>
      </c>
      <c r="AK7" s="36">
        <v>3.18</v>
      </c>
      <c r="AL7" s="36">
        <v>6.79</v>
      </c>
      <c r="AM7" s="36">
        <v>25.42</v>
      </c>
      <c r="AN7" s="36">
        <v>23.32</v>
      </c>
      <c r="AO7" s="36">
        <v>18.43</v>
      </c>
      <c r="AP7" s="36">
        <v>1.89</v>
      </c>
      <c r="AQ7" s="36">
        <v>2.46</v>
      </c>
      <c r="AR7" s="36">
        <v>3.73</v>
      </c>
      <c r="AS7" s="36">
        <v>4.71</v>
      </c>
      <c r="AT7" s="36">
        <v>657.26</v>
      </c>
      <c r="AU7" s="36">
        <v>356.54</v>
      </c>
      <c r="AV7" s="36">
        <v>533.48</v>
      </c>
      <c r="AW7" s="36">
        <v>1010.7</v>
      </c>
      <c r="AX7" s="36">
        <v>108.65</v>
      </c>
      <c r="AY7" s="36">
        <v>391.64</v>
      </c>
      <c r="AZ7" s="36">
        <v>272.41000000000003</v>
      </c>
      <c r="BA7" s="36">
        <v>310.45</v>
      </c>
      <c r="BB7" s="36">
        <v>367.63</v>
      </c>
      <c r="BC7" s="36">
        <v>96.91</v>
      </c>
      <c r="BD7" s="36">
        <v>56.46</v>
      </c>
      <c r="BE7" s="36">
        <v>1569.78</v>
      </c>
      <c r="BF7" s="36">
        <v>1482.39</v>
      </c>
      <c r="BG7" s="36">
        <v>1562.52</v>
      </c>
      <c r="BH7" s="36">
        <v>1441</v>
      </c>
      <c r="BI7" s="36">
        <v>1609.7258457590808</v>
      </c>
      <c r="BJ7" s="36">
        <v>1066.95</v>
      </c>
      <c r="BK7" s="36">
        <v>1070.3499999999999</v>
      </c>
      <c r="BL7" s="36">
        <v>1127.77</v>
      </c>
      <c r="BM7" s="36">
        <v>1066.1600000000001</v>
      </c>
      <c r="BN7" s="36">
        <v>1117.27</v>
      </c>
      <c r="BO7" s="36">
        <v>776.35</v>
      </c>
      <c r="BP7" s="36">
        <v>59.14</v>
      </c>
      <c r="BQ7" s="36">
        <v>60.85</v>
      </c>
      <c r="BR7" s="36">
        <v>60.56</v>
      </c>
      <c r="BS7" s="36">
        <v>61.06</v>
      </c>
      <c r="BT7" s="36">
        <v>61.09</v>
      </c>
      <c r="BU7" s="36">
        <v>78.8</v>
      </c>
      <c r="BV7" s="36">
        <v>77.56</v>
      </c>
      <c r="BW7" s="36">
        <v>75.08</v>
      </c>
      <c r="BX7" s="36">
        <v>76.91</v>
      </c>
      <c r="BY7" s="36">
        <v>76.33</v>
      </c>
      <c r="BZ7" s="36">
        <v>96.57</v>
      </c>
      <c r="CA7" s="36">
        <v>150</v>
      </c>
      <c r="CB7" s="36">
        <v>149.38</v>
      </c>
      <c r="CC7" s="36">
        <v>150</v>
      </c>
      <c r="CD7" s="36">
        <v>150</v>
      </c>
      <c r="CE7" s="36">
        <v>150</v>
      </c>
      <c r="CF7" s="36">
        <v>159.43</v>
      </c>
      <c r="CG7" s="36">
        <v>164.14</v>
      </c>
      <c r="CH7" s="36">
        <v>164.73</v>
      </c>
      <c r="CI7" s="36">
        <v>160.77000000000001</v>
      </c>
      <c r="CJ7" s="36">
        <v>164.13</v>
      </c>
      <c r="CK7" s="36">
        <v>142.28</v>
      </c>
      <c r="CL7" s="36">
        <v>58.35</v>
      </c>
      <c r="CM7" s="36">
        <v>58.35</v>
      </c>
      <c r="CN7" s="36">
        <v>58.35</v>
      </c>
      <c r="CO7" s="36">
        <v>58.35</v>
      </c>
      <c r="CP7" s="36">
        <v>53.9</v>
      </c>
      <c r="CQ7" s="36">
        <v>57.39</v>
      </c>
      <c r="CR7" s="36">
        <v>57.74</v>
      </c>
      <c r="CS7" s="36">
        <v>58.78</v>
      </c>
      <c r="CT7" s="36">
        <v>56.94</v>
      </c>
      <c r="CU7" s="36">
        <v>58.28</v>
      </c>
      <c r="CV7" s="36">
        <v>60.35</v>
      </c>
      <c r="CW7" s="36">
        <v>83.46</v>
      </c>
      <c r="CX7" s="36">
        <v>85.39</v>
      </c>
      <c r="CY7" s="36">
        <v>86.94</v>
      </c>
      <c r="CZ7" s="36">
        <v>87.8</v>
      </c>
      <c r="DA7" s="36">
        <v>88.94</v>
      </c>
      <c r="DB7" s="36">
        <v>90.12</v>
      </c>
      <c r="DC7" s="36">
        <v>90.95</v>
      </c>
      <c r="DD7" s="36">
        <v>92.42</v>
      </c>
      <c r="DE7" s="36">
        <v>92.35</v>
      </c>
      <c r="DF7" s="36">
        <v>92.78</v>
      </c>
      <c r="DG7" s="36">
        <v>94.57</v>
      </c>
      <c r="DH7" s="36">
        <v>17.3</v>
      </c>
      <c r="DI7" s="36">
        <v>18.190000000000001</v>
      </c>
      <c r="DJ7" s="36">
        <v>23.7</v>
      </c>
      <c r="DK7" s="36">
        <v>25.31</v>
      </c>
      <c r="DL7" s="36">
        <v>36.15</v>
      </c>
      <c r="DM7" s="36">
        <v>15.9</v>
      </c>
      <c r="DN7" s="36">
        <v>15.97</v>
      </c>
      <c r="DO7" s="36">
        <v>15.49</v>
      </c>
      <c r="DP7" s="36">
        <v>14.42</v>
      </c>
      <c r="DQ7" s="36">
        <v>23.01</v>
      </c>
      <c r="DR7" s="36">
        <v>36.270000000000003</v>
      </c>
      <c r="DS7" s="36">
        <v>0</v>
      </c>
      <c r="DT7" s="36">
        <v>0</v>
      </c>
      <c r="DU7" s="36">
        <v>0</v>
      </c>
      <c r="DV7" s="36">
        <v>0</v>
      </c>
      <c r="DW7" s="36">
        <v>0</v>
      </c>
      <c r="DX7" s="36">
        <v>0</v>
      </c>
      <c r="DY7" s="36">
        <v>0</v>
      </c>
      <c r="DZ7" s="36">
        <v>0</v>
      </c>
      <c r="EA7" s="36">
        <v>0</v>
      </c>
      <c r="EB7" s="36">
        <v>0</v>
      </c>
      <c r="EC7" s="36">
        <v>4.3499999999999996</v>
      </c>
      <c r="ED7" s="36">
        <v>0</v>
      </c>
      <c r="EE7" s="36">
        <v>0</v>
      </c>
      <c r="EF7" s="36">
        <v>0</v>
      </c>
      <c r="EG7" s="36">
        <v>0.01</v>
      </c>
      <c r="EH7" s="36">
        <v>0</v>
      </c>
      <c r="EI7" s="36">
        <v>0.04</v>
      </c>
      <c r="EJ7" s="36">
        <v>0.19</v>
      </c>
      <c r="EK7" s="36">
        <v>0.04</v>
      </c>
      <c r="EL7" s="36">
        <v>0.06</v>
      </c>
      <c r="EM7" s="36">
        <v>0.05</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Toshiba-User</cp:lastModifiedBy>
  <dcterms:created xsi:type="dcterms:W3CDTF">2016-02-03T07:43:12Z</dcterms:created>
  <dcterms:modified xsi:type="dcterms:W3CDTF">2016-02-15T04:06:38Z</dcterms:modified>
</cp:coreProperties>
</file>