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<sst xmlns="http://schemas.openxmlformats.org/spreadsheetml/2006/main" count="221" uniqueCount="111">
  <si>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</si>
  <si>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</si>
  <si>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</si>
  <si>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</si>
  <si>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</si>
  <si>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</si>
  <si>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</si>
  <si>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</si>
  <si>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</si>
  <si>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</si>
  <si>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</si>
  <si>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</si>
  <si>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</si>
  <si>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</si>
  <si>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</si>
  <si>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</si>
  <si>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</si>
  <si>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</si>
  <si>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</si>
  <si>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</si>
  <si>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</si>
  <si>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</si>
  <si>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</si>
  <si>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</si>
  <si>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</si>
  <si>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</si>
  <si>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</si>
  <si>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</si>
  <si>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</si>
  <si>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</si>
  <si>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</si>
  <si>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</si>
  <si>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</si>
  <si>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</si>
  <si>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</si>
  <si>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</si>
  <si>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</si>
  <si>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</si>
  <si>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</si>
  <si>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</si>
  <si>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</si>
  <si>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</si>
  <si>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</si>
  <si>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</si>
  <si>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</si>
  <si>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</si>
  <si>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</si>
  <si>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</si>
  <si>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</si>
  <si>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</si>
  <si>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</si>
  <si>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</si>
  <si>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</si>
  <si>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</si>
  <si>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</si>
  <si>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</si>
  <si>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</si>
  <si>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</si>
  <si>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</si>
  <si>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</si>
  <si>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</si>
  <si>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</si>
  <si>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</si>
  <si>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</si>
  <si>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</si>
  <si>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</si>
  <si>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</si>
  <si>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</si>
  <si>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</si>
  <si>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</si>
  <si>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</si>
  <si>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</si>
  <si>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</si>
  <si>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</si>
  <si>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</si>
  <si>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</si>
  <si>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</si>
  <si>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</si>
  <si>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</si>
  <si>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</si>
  <si>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</si>
  <si>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</si>
  <si>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</si>
  <si>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</si>
  <si>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</si>
  <si>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</si>
  <si>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</si>
  <si>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</si>
  <si>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</si>
  <si>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</si>
  <si>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</si>
  <si>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</si>
  <si>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</si>
  <si>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</si>
  <si>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</si>
  <si>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</si>
  <si>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鴻巣市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</si>
  <si>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</si>
  <si>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</si>
  <si>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</si>
  <si>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</si>
  <si>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</si>
  <si>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</si>
  <si>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</si>
  <si>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</si>
  <si>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</si>
  <si>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</si>
  <si>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</si>
  <si>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については、単年度における収支「①収益的収支比率」が示すように93.88％で歳出超過の状態にあり、わずかではあるが赤字となっている。また、「⑤経費回収率」を見ても、71.38％と類似団体平均値50.82％は上回っているものの、本来使用料で回収すべき経費を全てまかなえていない状況にある。このため、歳入においては、水洗化率の向上による使用料収入の増、歳出においては、汚水処理に係る経費の削減などを推進し、経営の健全性を確保する必要がある。
　一方、債務の状況を示す「④企業債残高対事業規模比率」は73.14％で類似団体平均値1,044.80％と比較して極めて低く、良好な状態であるといえる。
　次に、経営の効率性については費用の効率性を示す「⑥汚水処理原価」が174.99円と類似団体の平均値300.52円を大幅に下回っており、1㎥あたりの汚水処理原価が安価となっている。しかし、汚水処理原価の算定に用いる有収水量は経年で比較すると減少傾向にあるため、接続率の向上による有収水量の確保などの措置が必要となってくる。
　また、施設の効率性を示す指標として、年間有収率が88.97％、「⑦施設利用率」が77.26％、「⑧水洗化率」が89.94％となっており、効率的に運用出来ている。</t>
    <rPh sb="1" eb="3">
      <t>ケイエイ</t>
    </rPh>
    <rPh sb="4" eb="7">
      <t>ケンゼンセイ</t>
    </rPh>
    <rPh sb="13" eb="16">
      <t>タンネンド</t>
    </rPh>
    <rPh sb="20" eb="22">
      <t>シュウシ</t>
    </rPh>
    <rPh sb="24" eb="27">
      <t>シュウエキテキ</t>
    </rPh>
    <rPh sb="27" eb="29">
      <t>シュウシ</t>
    </rPh>
    <rPh sb="29" eb="31">
      <t>ヒリツ</t>
    </rPh>
    <rPh sb="33" eb="34">
      <t>シメ</t>
    </rPh>
    <rPh sb="45" eb="47">
      <t>サイシュツ</t>
    </rPh>
    <rPh sb="64" eb="66">
      <t>アカジ</t>
    </rPh>
    <rPh sb="78" eb="80">
      <t>ケイヒ</t>
    </rPh>
    <rPh sb="80" eb="82">
      <t>カイシュウ</t>
    </rPh>
    <rPh sb="82" eb="83">
      <t>リツ</t>
    </rPh>
    <rPh sb="85" eb="86">
      <t>ミ</t>
    </rPh>
    <rPh sb="96" eb="98">
      <t>ルイジ</t>
    </rPh>
    <rPh sb="98" eb="100">
      <t>ダンタイ</t>
    </rPh>
    <rPh sb="100" eb="102">
      <t>ヘイキン</t>
    </rPh>
    <rPh sb="102" eb="103">
      <t>チ</t>
    </rPh>
    <rPh sb="110" eb="112">
      <t>ウワマワ</t>
    </rPh>
    <rPh sb="120" eb="122">
      <t>ホンライ</t>
    </rPh>
    <rPh sb="122" eb="124">
      <t>シヨウ</t>
    </rPh>
    <rPh sb="124" eb="125">
      <t>リョウ</t>
    </rPh>
    <rPh sb="126" eb="128">
      <t>カイシュウ</t>
    </rPh>
    <rPh sb="131" eb="133">
      <t>ケイヒ</t>
    </rPh>
    <rPh sb="134" eb="135">
      <t>スベ</t>
    </rPh>
    <rPh sb="144" eb="146">
      <t>ジョウキョウ</t>
    </rPh>
    <rPh sb="155" eb="157">
      <t>サイニュウ</t>
    </rPh>
    <rPh sb="163" eb="166">
      <t>スイセンカ</t>
    </rPh>
    <rPh sb="166" eb="167">
      <t>リツ</t>
    </rPh>
    <rPh sb="168" eb="170">
      <t>コウジョウ</t>
    </rPh>
    <rPh sb="173" eb="175">
      <t>シヨウ</t>
    </rPh>
    <rPh sb="175" eb="176">
      <t>リョウ</t>
    </rPh>
    <rPh sb="176" eb="178">
      <t>シュウニュウ</t>
    </rPh>
    <rPh sb="179" eb="180">
      <t>ゾウ</t>
    </rPh>
    <rPh sb="181" eb="183">
      <t>サイシュツ</t>
    </rPh>
    <rPh sb="189" eb="191">
      <t>オスイ</t>
    </rPh>
    <rPh sb="191" eb="193">
      <t>ショリ</t>
    </rPh>
    <rPh sb="194" eb="195">
      <t>カカ</t>
    </rPh>
    <rPh sb="196" eb="198">
      <t>ケイヒ</t>
    </rPh>
    <rPh sb="199" eb="201">
      <t>サクゲン</t>
    </rPh>
    <rPh sb="204" eb="206">
      <t>スイシン</t>
    </rPh>
    <rPh sb="208" eb="210">
      <t>ケイエイ</t>
    </rPh>
    <rPh sb="211" eb="214">
      <t>ケンゼンセイ</t>
    </rPh>
    <rPh sb="215" eb="217">
      <t>カクホ</t>
    </rPh>
    <rPh sb="219" eb="221">
      <t>ヒツヨウ</t>
    </rPh>
    <rPh sb="227" eb="229">
      <t>イッポウ</t>
    </rPh>
    <rPh sb="230" eb="232">
      <t>サイム</t>
    </rPh>
    <rPh sb="233" eb="235">
      <t>ジョウキョウ</t>
    </rPh>
    <rPh sb="236" eb="237">
      <t>シメ</t>
    </rPh>
    <rPh sb="240" eb="242">
      <t>キギョウ</t>
    </rPh>
    <rPh sb="242" eb="243">
      <t>サイ</t>
    </rPh>
    <rPh sb="243" eb="245">
      <t>ザンダカ</t>
    </rPh>
    <rPh sb="245" eb="246">
      <t>タイ</t>
    </rPh>
    <rPh sb="246" eb="248">
      <t>ジギョウ</t>
    </rPh>
    <rPh sb="248" eb="250">
      <t>キボ</t>
    </rPh>
    <rPh sb="250" eb="252">
      <t>ヒリツ</t>
    </rPh>
    <rPh sb="261" eb="263">
      <t>ルイジ</t>
    </rPh>
    <rPh sb="263" eb="265">
      <t>ダンタイ</t>
    </rPh>
    <rPh sb="265" eb="267">
      <t>ヘイキン</t>
    </rPh>
    <rPh sb="267" eb="268">
      <t>チ</t>
    </rPh>
    <rPh sb="278" eb="280">
      <t>ヒカク</t>
    </rPh>
    <rPh sb="282" eb="283">
      <t>キワ</t>
    </rPh>
    <rPh sb="285" eb="286">
      <t>ヒク</t>
    </rPh>
    <rPh sb="288" eb="290">
      <t>リョウコウ</t>
    </rPh>
    <rPh sb="291" eb="293">
      <t>ジョウタイ</t>
    </rPh>
    <rPh sb="303" eb="304">
      <t>ツギ</t>
    </rPh>
    <rPh sb="306" eb="308">
      <t>ケイエイ</t>
    </rPh>
    <rPh sb="309" eb="311">
      <t>コウリツ</t>
    </rPh>
    <rPh sb="311" eb="312">
      <t>セイ</t>
    </rPh>
    <rPh sb="317" eb="319">
      <t>ヒヨウ</t>
    </rPh>
    <rPh sb="320" eb="323">
      <t>コウリツセイ</t>
    </rPh>
    <rPh sb="324" eb="325">
      <t>シメ</t>
    </rPh>
    <rPh sb="328" eb="330">
      <t>オスイ</t>
    </rPh>
    <rPh sb="330" eb="332">
      <t>ショリ</t>
    </rPh>
    <rPh sb="332" eb="334">
      <t>ゲンカ</t>
    </rPh>
    <rPh sb="342" eb="343">
      <t>エン</t>
    </rPh>
    <rPh sb="344" eb="346">
      <t>ルイジ</t>
    </rPh>
    <rPh sb="346" eb="348">
      <t>ダンタイ</t>
    </rPh>
    <rPh sb="349" eb="351">
      <t>ヘイキン</t>
    </rPh>
    <rPh sb="351" eb="352">
      <t>チ</t>
    </rPh>
    <rPh sb="358" eb="359">
      <t>エン</t>
    </rPh>
    <rPh sb="360" eb="362">
      <t>オオハバ</t>
    </rPh>
    <rPh sb="363" eb="365">
      <t>シタマワ</t>
    </rPh>
    <rPh sb="376" eb="378">
      <t>オスイ</t>
    </rPh>
    <rPh sb="378" eb="380">
      <t>ショリ</t>
    </rPh>
    <rPh sb="380" eb="382">
      <t>ゲンカ</t>
    </rPh>
    <rPh sb="383" eb="385">
      <t>アンカ</t>
    </rPh>
    <rPh sb="396" eb="398">
      <t>オスイ</t>
    </rPh>
    <rPh sb="398" eb="400">
      <t>ショリ</t>
    </rPh>
    <rPh sb="400" eb="402">
      <t>ゲンカ</t>
    </rPh>
    <rPh sb="403" eb="405">
      <t>サンテイ</t>
    </rPh>
    <rPh sb="406" eb="407">
      <t>モチ</t>
    </rPh>
    <rPh sb="409" eb="410">
      <t>ユウ</t>
    </rPh>
    <rPh sb="410" eb="411">
      <t>シュウ</t>
    </rPh>
    <rPh sb="411" eb="413">
      <t>スイリョウ</t>
    </rPh>
    <rPh sb="414" eb="416">
      <t>ケイネン</t>
    </rPh>
    <rPh sb="417" eb="419">
      <t>ヒカク</t>
    </rPh>
    <rPh sb="422" eb="424">
      <t>ゲンショウ</t>
    </rPh>
    <rPh sb="424" eb="426">
      <t>ケイコウ</t>
    </rPh>
    <rPh sb="432" eb="434">
      <t>セツゾク</t>
    </rPh>
    <rPh sb="434" eb="435">
      <t>リツ</t>
    </rPh>
    <rPh sb="436" eb="438">
      <t>コウジョウ</t>
    </rPh>
    <rPh sb="441" eb="442">
      <t>ユウ</t>
    </rPh>
    <rPh sb="442" eb="443">
      <t>シュウ</t>
    </rPh>
    <rPh sb="443" eb="445">
      <t>スイリョウ</t>
    </rPh>
    <rPh sb="446" eb="448">
      <t>カクホ</t>
    </rPh>
    <rPh sb="454" eb="456">
      <t>ヒツヨウ</t>
    </rPh>
    <rPh sb="468" eb="470">
      <t>シセツ</t>
    </rPh>
    <rPh sb="471" eb="474">
      <t>コウリツセイ</t>
    </rPh>
    <rPh sb="475" eb="476">
      <t>シメ</t>
    </rPh>
    <rPh sb="477" eb="479">
      <t>シヒョウ</t>
    </rPh>
    <rPh sb="483" eb="485">
      <t>ネンカン</t>
    </rPh>
    <rPh sb="485" eb="486">
      <t>ユウ</t>
    </rPh>
    <rPh sb="486" eb="487">
      <t>シュウ</t>
    </rPh>
    <rPh sb="487" eb="488">
      <t>リツ</t>
    </rPh>
    <rPh sb="498" eb="500">
      <t>シセツ</t>
    </rPh>
    <rPh sb="500" eb="503">
      <t>リヨウリツ</t>
    </rPh>
    <rPh sb="514" eb="517">
      <t>スイセンカ</t>
    </rPh>
    <rPh sb="517" eb="518">
      <t>リツ</t>
    </rPh>
    <rPh sb="533" eb="536">
      <t>コウリツテキ</t>
    </rPh>
    <rPh sb="537" eb="539">
      <t>ウンヨウ</t>
    </rPh>
    <rPh sb="539" eb="541">
      <t>デキ</t>
    </rPh>
    <phoneticPr fontId="4"/>
  </si>
  <si>
    <t>　平成２年の供用開始から、２５年を経過している。現在は、「③管渠改善率」が示すように、0％となっており、管渠の更新投資・老朽化対策については実施していないが、処理場施設の機械設備等の更新が予定されていることから、適切な施設の維持管理を行い、今後の更新事業に向けて、所要の財源確保に努める必要がある。</t>
    <rPh sb="1" eb="3">
      <t>ヘイセイ</t>
    </rPh>
    <rPh sb="4" eb="5">
      <t>ネン</t>
    </rPh>
    <rPh sb="6" eb="8">
      <t>キョウヨウ</t>
    </rPh>
    <rPh sb="8" eb="10">
      <t>カイシ</t>
    </rPh>
    <rPh sb="15" eb="16">
      <t>ネン</t>
    </rPh>
    <rPh sb="17" eb="19">
      <t>ケイカ</t>
    </rPh>
    <rPh sb="24" eb="26">
      <t>ゲンザイ</t>
    </rPh>
    <rPh sb="30" eb="31">
      <t>カン</t>
    </rPh>
    <rPh sb="31" eb="32">
      <t>キョ</t>
    </rPh>
    <rPh sb="32" eb="34">
      <t>カイゼン</t>
    </rPh>
    <rPh sb="34" eb="35">
      <t>リツ</t>
    </rPh>
    <rPh sb="37" eb="38">
      <t>シメ</t>
    </rPh>
    <rPh sb="52" eb="53">
      <t>カン</t>
    </rPh>
    <rPh sb="53" eb="54">
      <t>キョ</t>
    </rPh>
    <rPh sb="55" eb="57">
      <t>コウシン</t>
    </rPh>
    <rPh sb="57" eb="59">
      <t>トウシ</t>
    </rPh>
    <rPh sb="60" eb="63">
      <t>ロウキュウカ</t>
    </rPh>
    <rPh sb="63" eb="65">
      <t>タイサク</t>
    </rPh>
    <rPh sb="70" eb="72">
      <t>ジッシ</t>
    </rPh>
    <rPh sb="79" eb="82">
      <t>ショリジョウ</t>
    </rPh>
    <rPh sb="82" eb="84">
      <t>シセツ</t>
    </rPh>
    <rPh sb="85" eb="87">
      <t>キカイ</t>
    </rPh>
    <rPh sb="87" eb="89">
      <t>セツビ</t>
    </rPh>
    <rPh sb="89" eb="90">
      <t>トウ</t>
    </rPh>
    <rPh sb="91" eb="93">
      <t>コウシン</t>
    </rPh>
    <rPh sb="94" eb="96">
      <t>ヨテイ</t>
    </rPh>
    <rPh sb="106" eb="108">
      <t>テキセツ</t>
    </rPh>
    <rPh sb="109" eb="111">
      <t>シセツ</t>
    </rPh>
    <rPh sb="112" eb="114">
      <t>イジ</t>
    </rPh>
    <rPh sb="114" eb="116">
      <t>カンリ</t>
    </rPh>
    <rPh sb="117" eb="118">
      <t>オコナ</t>
    </rPh>
    <rPh sb="120" eb="122">
      <t>コンゴ</t>
    </rPh>
    <rPh sb="123" eb="125">
      <t>コウシン</t>
    </rPh>
    <rPh sb="125" eb="127">
      <t>ジギョウ</t>
    </rPh>
    <rPh sb="128" eb="129">
      <t>ム</t>
    </rPh>
    <rPh sb="132" eb="134">
      <t>ショヨウ</t>
    </rPh>
    <rPh sb="135" eb="137">
      <t>ザイゲン</t>
    </rPh>
    <rPh sb="137" eb="139">
      <t>カクホ</t>
    </rPh>
    <rPh sb="140" eb="141">
      <t>ツト</t>
    </rPh>
    <rPh sb="143" eb="145">
      <t>ヒツヨウ</t>
    </rPh>
    <phoneticPr fontId="4"/>
  </si>
  <si>
    <t>　引き続き、有収率・施設利用率や水洗化率の向上に努め、施設の効率性を確保しながらも、施設の老朽化対策を計画的に進めていくこととする。
　また施設の更新事業に対する所要の財源確保のため、適正な債務残高を維持しながら、水洗化率の向上による使用料収入の増や適切な施設の維持管理による汚水処理費の減に努め、単年度収支の黒字化、経費回収率の向上など、経営の健全化も併せて図ることとする。</t>
    <rPh sb="1" eb="2">
      <t>ヒ</t>
    </rPh>
    <rPh sb="3" eb="4">
      <t>ツヅ</t>
    </rPh>
    <rPh sb="6" eb="8">
      <t>ユウシュウ</t>
    </rPh>
    <rPh sb="8" eb="9">
      <t>リツ</t>
    </rPh>
    <rPh sb="10" eb="12">
      <t>シセツ</t>
    </rPh>
    <rPh sb="12" eb="15">
      <t>リヨウリツ</t>
    </rPh>
    <rPh sb="16" eb="19">
      <t>スイセンカ</t>
    </rPh>
    <rPh sb="19" eb="20">
      <t>リツ</t>
    </rPh>
    <rPh sb="21" eb="23">
      <t>コウジョウ</t>
    </rPh>
    <rPh sb="24" eb="25">
      <t>ツト</t>
    </rPh>
    <rPh sb="27" eb="29">
      <t>シセツ</t>
    </rPh>
    <rPh sb="30" eb="33">
      <t>コウリツセイ</t>
    </rPh>
    <rPh sb="34" eb="36">
      <t>カクホ</t>
    </rPh>
    <rPh sb="42" eb="44">
      <t>シセツ</t>
    </rPh>
    <rPh sb="45" eb="48">
      <t>ロウキュウカ</t>
    </rPh>
    <rPh sb="48" eb="50">
      <t>タイサク</t>
    </rPh>
    <rPh sb="51" eb="54">
      <t>ケイカクテキ</t>
    </rPh>
    <rPh sb="55" eb="56">
      <t>スス</t>
    </rPh>
    <rPh sb="70" eb="72">
      <t>シセツ</t>
    </rPh>
    <rPh sb="78" eb="79">
      <t>タイ</t>
    </rPh>
    <rPh sb="81" eb="83">
      <t>ショヨウ</t>
    </rPh>
    <rPh sb="84" eb="86">
      <t>ザイゲン</t>
    </rPh>
    <rPh sb="86" eb="88">
      <t>カクホ</t>
    </rPh>
    <rPh sb="92" eb="94">
      <t>テキセイ</t>
    </rPh>
    <rPh sb="95" eb="97">
      <t>サイム</t>
    </rPh>
    <rPh sb="97" eb="99">
      <t>ザンダカ</t>
    </rPh>
    <rPh sb="100" eb="102">
      <t>イジ</t>
    </rPh>
    <rPh sb="107" eb="110">
      <t>スイセンカ</t>
    </rPh>
    <rPh sb="110" eb="111">
      <t>リツ</t>
    </rPh>
    <rPh sb="112" eb="114">
      <t>コウジョウ</t>
    </rPh>
    <rPh sb="117" eb="119">
      <t>シヨウ</t>
    </rPh>
    <rPh sb="119" eb="120">
      <t>リョウ</t>
    </rPh>
    <rPh sb="120" eb="122">
      <t>シュウニュウ</t>
    </rPh>
    <rPh sb="123" eb="124">
      <t>ゾウ</t>
    </rPh>
    <rPh sb="125" eb="127">
      <t>テキセツ</t>
    </rPh>
    <rPh sb="128" eb="130">
      <t>シセツ</t>
    </rPh>
    <rPh sb="131" eb="133">
      <t>イジ</t>
    </rPh>
    <rPh sb="133" eb="135">
      <t>カンリ</t>
    </rPh>
    <rPh sb="138" eb="140">
      <t>オスイ</t>
    </rPh>
    <rPh sb="140" eb="142">
      <t>ショリ</t>
    </rPh>
    <rPh sb="142" eb="143">
      <t>ヒ</t>
    </rPh>
    <rPh sb="144" eb="145">
      <t>ゲン</t>
    </rPh>
    <rPh sb="146" eb="147">
      <t>ツト</t>
    </rPh>
    <rPh sb="149" eb="152">
      <t>タンネンド</t>
    </rPh>
    <rPh sb="152" eb="154">
      <t>シュウシ</t>
    </rPh>
    <rPh sb="155" eb="158">
      <t>クロジカ</t>
    </rPh>
    <rPh sb="159" eb="161">
      <t>ケイヒ</t>
    </rPh>
    <rPh sb="161" eb="163">
      <t>カイシュウ</t>
    </rPh>
    <rPh sb="163" eb="164">
      <t>リツ</t>
    </rPh>
    <rPh sb="165" eb="167">
      <t>コウジョウ</t>
    </rPh>
    <rPh sb="170" eb="172">
      <t>ケイエイ</t>
    </rPh>
    <rPh sb="173" eb="176">
      <t>ケンゼンカ</t>
    </rPh>
    <rPh sb="177" eb="178">
      <t>アワ</t>
    </rPh>
    <rPh sb="180" eb="181">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</si>
</sst>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396544"/>
        <c:axId val="8839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88396544"/>
        <c:axId val="88398464"/>
      </c:lineChart>
      <c:dateAx>
        <c:axId val="88396544"/>
        <c:scaling>
          <c:orientation val="minMax"/>
        </c:scaling>
        <c:delete val="1"/>
        <c:axPos val="b"/>
        <c:numFmt formatCode="ge" sourceLinked="1"/>
        <c:majorTickMark val="none"/>
        <c:minorTickMark val="none"/>
        <c:tickLblPos val="none"/>
        <c:crossAx val="88398464"/>
        <c:crosses val="autoZero"/>
        <c:auto val="1"/>
        <c:lblOffset val="100"/>
        <c:baseTimeUnit val="years"/>
      </c:dateAx>
      <c:valAx>
        <c:axId val="8839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965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76.569999999999993</c:v>
                </c:pt>
                <c:pt idx="1">
                  <c:v>75.400000000000006</c:v>
                </c:pt>
                <c:pt idx="2">
                  <c:v>71.55</c:v>
                </c:pt>
                <c:pt idx="3">
                  <c:v>73.56</c:v>
                </c:pt>
                <c:pt idx="4">
                  <c:v>77.260000000000005</c:v>
                </c:pt>
              </c:numCache>
            </c:numRef>
          </c:val>
        </c:ser>
        <c:dLbls>
          <c:showLegendKey val="0"/>
          <c:showVal val="0"/>
          <c:showCatName val="0"/>
          <c:showSerName val="0"/>
          <c:showPercent val="0"/>
          <c:showBubbleSize val="0"/>
        </c:dLbls>
        <c:gapWidth val="150"/>
        <c:axId val="94504064"/>
        <c:axId val="945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94504064"/>
        <c:axId val="94505984"/>
      </c:lineChart>
      <c:dateAx>
        <c:axId val="94504064"/>
        <c:scaling>
          <c:orientation val="minMax"/>
        </c:scaling>
        <c:delete val="1"/>
        <c:axPos val="b"/>
        <c:numFmt formatCode="ge" sourceLinked="1"/>
        <c:majorTickMark val="none"/>
        <c:minorTickMark val="none"/>
        <c:tickLblPos val="none"/>
        <c:crossAx val="94505984"/>
        <c:crosses val="autoZero"/>
        <c:auto val="1"/>
        <c:lblOffset val="100"/>
        <c:baseTimeUnit val="years"/>
      </c:dateAx>
      <c:valAx>
        <c:axId val="945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0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89.61</c:v>
                </c:pt>
                <c:pt idx="1">
                  <c:v>89.41</c:v>
                </c:pt>
                <c:pt idx="2">
                  <c:v>89.06</c:v>
                </c:pt>
                <c:pt idx="3">
                  <c:v>89.27</c:v>
                </c:pt>
                <c:pt idx="4">
                  <c:v>89.94</c:v>
                </c:pt>
              </c:numCache>
            </c:numRef>
          </c:val>
        </c:ser>
        <c:dLbls>
          <c:showLegendKey val="0"/>
          <c:showVal val="0"/>
          <c:showCatName val="0"/>
          <c:showSerName val="0"/>
          <c:showPercent val="0"/>
          <c:showBubbleSize val="0"/>
        </c:dLbls>
        <c:gapWidth val="150"/>
        <c:axId val="94552832"/>
        <c:axId val="9455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94552832"/>
        <c:axId val="94554752"/>
      </c:lineChart>
      <c:dateAx>
        <c:axId val="94552832"/>
        <c:scaling>
          <c:orientation val="minMax"/>
        </c:scaling>
        <c:delete val="1"/>
        <c:axPos val="b"/>
        <c:numFmt formatCode="ge" sourceLinked="1"/>
        <c:majorTickMark val="none"/>
        <c:minorTickMark val="none"/>
        <c:tickLblPos val="none"/>
        <c:crossAx val="94554752"/>
        <c:crosses val="autoZero"/>
        <c:auto val="1"/>
        <c:lblOffset val="100"/>
        <c:baseTimeUnit val="years"/>
      </c:dateAx>
      <c:valAx>
        <c:axId val="9455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5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76.819999999999993</c:v>
                </c:pt>
                <c:pt idx="1">
                  <c:v>72.53</c:v>
                </c:pt>
                <c:pt idx="2">
                  <c:v>95.83</c:v>
                </c:pt>
                <c:pt idx="3">
                  <c:v>100.6</c:v>
                </c:pt>
                <c:pt idx="4">
                  <c:v>93.88</c:v>
                </c:pt>
              </c:numCache>
            </c:numRef>
          </c:val>
        </c:ser>
        <c:dLbls>
          <c:showLegendKey val="0"/>
          <c:showVal val="0"/>
          <c:showCatName val="0"/>
          <c:showSerName val="0"/>
          <c:showPercent val="0"/>
          <c:showBubbleSize val="0"/>
        </c:dLbls>
        <c:gapWidth val="150"/>
        <c:axId val="94077312"/>
        <c:axId val="940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077312"/>
        <c:axId val="94079232"/>
      </c:lineChart>
      <c:dateAx>
        <c:axId val="94077312"/>
        <c:scaling>
          <c:orientation val="minMax"/>
        </c:scaling>
        <c:delete val="1"/>
        <c:axPos val="b"/>
        <c:numFmt formatCode="ge" sourceLinked="1"/>
        <c:majorTickMark val="none"/>
        <c:minorTickMark val="none"/>
        <c:tickLblPos val="none"/>
        <c:crossAx val="94079232"/>
        <c:crosses val="autoZero"/>
        <c:auto val="1"/>
        <c:lblOffset val="100"/>
        <c:baseTimeUnit val="years"/>
      </c:dateAx>
      <c:valAx>
        <c:axId val="940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80032"/>
        <c:axId val="9438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80032"/>
        <c:axId val="94381952"/>
      </c:lineChart>
      <c:dateAx>
        <c:axId val="94380032"/>
        <c:scaling>
          <c:orientation val="minMax"/>
        </c:scaling>
        <c:delete val="1"/>
        <c:axPos val="b"/>
        <c:numFmt formatCode="ge" sourceLinked="1"/>
        <c:majorTickMark val="none"/>
        <c:minorTickMark val="none"/>
        <c:tickLblPos val="none"/>
        <c:crossAx val="94381952"/>
        <c:crosses val="autoZero"/>
        <c:auto val="1"/>
        <c:lblOffset val="100"/>
        <c:baseTimeUnit val="years"/>
      </c:dateAx>
      <c:valAx>
        <c:axId val="9438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08064"/>
        <c:axId val="9441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08064"/>
        <c:axId val="94414336"/>
      </c:lineChart>
      <c:dateAx>
        <c:axId val="94408064"/>
        <c:scaling>
          <c:orientation val="minMax"/>
        </c:scaling>
        <c:delete val="1"/>
        <c:axPos val="b"/>
        <c:numFmt formatCode="ge" sourceLinked="1"/>
        <c:majorTickMark val="none"/>
        <c:minorTickMark val="none"/>
        <c:tickLblPos val="none"/>
        <c:crossAx val="94414336"/>
        <c:crosses val="autoZero"/>
        <c:auto val="1"/>
        <c:lblOffset val="100"/>
        <c:baseTimeUnit val="years"/>
      </c:dateAx>
      <c:valAx>
        <c:axId val="9441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0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203264"/>
        <c:axId val="9421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03264"/>
        <c:axId val="94213632"/>
      </c:lineChart>
      <c:dateAx>
        <c:axId val="94203264"/>
        <c:scaling>
          <c:orientation val="minMax"/>
        </c:scaling>
        <c:delete val="1"/>
        <c:axPos val="b"/>
        <c:numFmt formatCode="ge" sourceLinked="1"/>
        <c:majorTickMark val="none"/>
        <c:minorTickMark val="none"/>
        <c:tickLblPos val="none"/>
        <c:crossAx val="94213632"/>
        <c:crosses val="autoZero"/>
        <c:auto val="1"/>
        <c:lblOffset val="100"/>
        <c:baseTimeUnit val="years"/>
      </c:dateAx>
      <c:valAx>
        <c:axId val="942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237824"/>
        <c:axId val="9423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37824"/>
        <c:axId val="94239744"/>
      </c:lineChart>
      <c:dateAx>
        <c:axId val="94237824"/>
        <c:scaling>
          <c:orientation val="minMax"/>
        </c:scaling>
        <c:delete val="1"/>
        <c:axPos val="b"/>
        <c:numFmt formatCode="ge" sourceLinked="1"/>
        <c:majorTickMark val="none"/>
        <c:minorTickMark val="none"/>
        <c:tickLblPos val="none"/>
        <c:crossAx val="94239744"/>
        <c:crosses val="autoZero"/>
        <c:auto val="1"/>
        <c:lblOffset val="100"/>
        <c:baseTimeUnit val="years"/>
      </c:dateAx>
      <c:valAx>
        <c:axId val="9423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289.99</c:v>
                </c:pt>
                <c:pt idx="1">
                  <c:v>184.3</c:v>
                </c:pt>
                <c:pt idx="2">
                  <c:v>143.80000000000001</c:v>
                </c:pt>
                <c:pt idx="3">
                  <c:v>95.27</c:v>
                </c:pt>
                <c:pt idx="4">
                  <c:v>73.14</c:v>
                </c:pt>
              </c:numCache>
            </c:numRef>
          </c:val>
        </c:ser>
        <c:dLbls>
          <c:showLegendKey val="0"/>
          <c:showVal val="0"/>
          <c:showCatName val="0"/>
          <c:showSerName val="0"/>
          <c:showPercent val="0"/>
          <c:showBubbleSize val="0"/>
        </c:dLbls>
        <c:gapWidth val="150"/>
        <c:axId val="94286592"/>
        <c:axId val="9428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94286592"/>
        <c:axId val="94288512"/>
      </c:lineChart>
      <c:dateAx>
        <c:axId val="94286592"/>
        <c:scaling>
          <c:orientation val="minMax"/>
        </c:scaling>
        <c:delete val="1"/>
        <c:axPos val="b"/>
        <c:numFmt formatCode="ge" sourceLinked="1"/>
        <c:majorTickMark val="none"/>
        <c:minorTickMark val="none"/>
        <c:tickLblPos val="none"/>
        <c:crossAx val="94288512"/>
        <c:crosses val="autoZero"/>
        <c:auto val="1"/>
        <c:lblOffset val="100"/>
        <c:baseTimeUnit val="years"/>
      </c:dateAx>
      <c:valAx>
        <c:axId val="942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8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75.31</c:v>
                </c:pt>
                <c:pt idx="1">
                  <c:v>76.040000000000006</c:v>
                </c:pt>
                <c:pt idx="2">
                  <c:v>77.28</c:v>
                </c:pt>
                <c:pt idx="3">
                  <c:v>78.959999999999994</c:v>
                </c:pt>
                <c:pt idx="4">
                  <c:v>71.38</c:v>
                </c:pt>
              </c:numCache>
            </c:numRef>
          </c:val>
        </c:ser>
        <c:dLbls>
          <c:showLegendKey val="0"/>
          <c:showVal val="0"/>
          <c:showCatName val="0"/>
          <c:showSerName val="0"/>
          <c:showPercent val="0"/>
          <c:showBubbleSize val="0"/>
        </c:dLbls>
        <c:gapWidth val="150"/>
        <c:axId val="94304512"/>
        <c:axId val="9445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94304512"/>
        <c:axId val="94454144"/>
      </c:lineChart>
      <c:dateAx>
        <c:axId val="94304512"/>
        <c:scaling>
          <c:orientation val="minMax"/>
        </c:scaling>
        <c:delete val="1"/>
        <c:axPos val="b"/>
        <c:numFmt formatCode="ge" sourceLinked="1"/>
        <c:majorTickMark val="none"/>
        <c:minorTickMark val="none"/>
        <c:tickLblPos val="none"/>
        <c:crossAx val="94454144"/>
        <c:crosses val="autoZero"/>
        <c:auto val="1"/>
        <c:lblOffset val="100"/>
        <c:baseTimeUnit val="years"/>
      </c:dateAx>
      <c:valAx>
        <c:axId val="9445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c:v>
                </c:pt>
                <c:pt idx="3">
                  <c:v>150</c:v>
                </c:pt>
                <c:pt idx="4">
                  <c:v>174.99</c:v>
                </c:pt>
              </c:numCache>
            </c:numRef>
          </c:val>
        </c:ser>
        <c:dLbls>
          <c:showLegendKey val="0"/>
          <c:showVal val="0"/>
          <c:showCatName val="0"/>
          <c:showSerName val="0"/>
          <c:showPercent val="0"/>
          <c:showBubbleSize val="0"/>
        </c:dLbls>
        <c:gapWidth val="150"/>
        <c:axId val="94483968"/>
        <c:axId val="9448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94483968"/>
        <c:axId val="94485888"/>
      </c:lineChart>
      <c:dateAx>
        <c:axId val="94483968"/>
        <c:scaling>
          <c:orientation val="minMax"/>
        </c:scaling>
        <c:delete val="1"/>
        <c:axPos val="b"/>
        <c:numFmt formatCode="ge" sourceLinked="1"/>
        <c:majorTickMark val="none"/>
        <c:minorTickMark val="none"/>
        <c:tickLblPos val="none"/>
        <c:crossAx val="94485888"/>
        <c:crosses val="autoZero"/>
        <c:auto val="1"/>
        <c:lblOffset val="100"/>
        <c:baseTimeUnit val="years"/>
      </c:dateAx>
      <c:valAx>
        <c:axId val="9448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8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0"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鴻巣市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119301</v>
      </c>
      <c r="AM8" s="47"/>
      <c r="AN8" s="47"/>
      <c r="AO8" s="47"/>
      <c r="AP8" s="47"/>
      <c r="AQ8" s="47"/>
      <c r="AR8" s="47"/>
      <c r="AS8" s="47"/>
      <c r="AT8" s="43">
        <f>データ!S6</f>
        <v>67.44</v>
      </c>
      <c r="AU8" s="43"/>
      <c r="AV8" s="43"/>
      <c r="AW8" s="43"/>
      <c r="AX8" s="43"/>
      <c r="AY8" s="43"/>
      <c r="AZ8" s="43"/>
      <c r="BA8" s="43"/>
      <c r="BB8" s="43">
        <f>データ!T6</f>
        <v>1768.99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2.56</v>
      </c>
      <c r="Q10" s="43"/>
      <c r="R10" s="43"/>
      <c r="S10" s="43"/>
      <c r="T10" s="43"/>
      <c r="U10" s="43"/>
      <c r="V10" s="43"/>
      <c r="W10" s="43">
        <f>データ!P6</f>
        <v>88.97</v>
      </c>
      <c r="X10" s="43"/>
      <c r="Y10" s="43"/>
      <c r="Z10" s="43"/>
      <c r="AA10" s="43"/>
      <c r="AB10" s="43"/>
      <c r="AC10" s="43"/>
      <c r="AD10" s="47">
        <f>データ!Q6</f>
        <v>2970</v>
      </c>
      <c r="AE10" s="47"/>
      <c r="AF10" s="47"/>
      <c r="AG10" s="47"/>
      <c r="AH10" s="47"/>
      <c r="AI10" s="47"/>
      <c r="AJ10" s="47"/>
      <c r="AK10" s="2"/>
      <c r="AL10" s="47">
        <f>データ!U6</f>
        <v>3052</v>
      </c>
      <c r="AM10" s="47"/>
      <c r="AN10" s="47"/>
      <c r="AO10" s="47"/>
      <c r="AP10" s="47"/>
      <c r="AQ10" s="47"/>
      <c r="AR10" s="47"/>
      <c r="AS10" s="47"/>
      <c r="AT10" s="43">
        <f>データ!V6</f>
        <v>1.97</v>
      </c>
      <c r="AU10" s="43"/>
      <c r="AV10" s="43"/>
      <c r="AW10" s="43"/>
      <c r="AX10" s="43"/>
      <c r="AY10" s="43"/>
      <c r="AZ10" s="43"/>
      <c r="BA10" s="43"/>
      <c r="BB10" s="43">
        <f>データ!W6</f>
        <v>1549.24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112178</v>
      </c>
      <c r="D6" s="31">
        <f t="shared" si="3"/>
        <v>47</v>
      </c>
      <c r="E6" s="31">
        <f t="shared" si="3"/>
        <v>17</v>
      </c>
      <c r="F6" s="31">
        <f t="shared" si="3"/>
        <v>5</v>
      </c>
      <c r="G6" s="31">
        <f t="shared" si="3"/>
        <v>0</v>
      </c>
      <c r="H6" s="31" t="str">
        <f t="shared" si="3"/>
        <v>埼玉県　鴻巣市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2.56</v>
      </c>
      <c r="P6" s="32">
        <f t="shared" si="3"/>
        <v>88.97</v>
      </c>
      <c r="Q6" s="32">
        <f t="shared" si="3"/>
        <v>2970</v>
      </c>
      <c r="R6" s="32">
        <f t="shared" si="3"/>
        <v>119301</v>
      </c>
      <c r="S6" s="32">
        <f t="shared" si="3"/>
        <v>67.44</v>
      </c>
      <c r="T6" s="32">
        <f t="shared" si="3"/>
        <v>1768.99</v>
      </c>
      <c r="U6" s="32">
        <f t="shared" si="3"/>
        <v>3052</v>
      </c>
      <c r="V6" s="32">
        <f t="shared" si="3"/>
        <v>1.97</v>
      </c>
      <c r="W6" s="32">
        <f t="shared" si="3"/>
        <v>1549.24</v>
      </c>
      <c r="X6" s="33">
        <f>IF(X7="",NA(),X7)</f>
        <v>76.819999999999993</v>
      </c>
      <c r="Y6" s="33">
        <f t="shared" ref="Y6:AG6" si="4">IF(Y7="",NA(),Y7)</f>
        <v>72.53</v>
      </c>
      <c r="Z6" s="33">
        <f t="shared" si="4"/>
        <v>95.83</v>
      </c>
      <c r="AA6" s="33">
        <f t="shared" si="4"/>
        <v>100.6</v>
      </c>
      <c r="AB6" s="33">
        <f t="shared" si="4"/>
        <v>93.88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289.99</v>
      </c>
      <c r="BF6" s="33">
        <f t="shared" ref="BF6:BN6" si="7">IF(BF7="",NA(),BF7)</f>
        <v>184.3</v>
      </c>
      <c r="BG6" s="33">
        <f t="shared" si="7"/>
        <v>143.80000000000001</v>
      </c>
      <c r="BH6" s="33">
        <f t="shared" si="7"/>
        <v>95.27</v>
      </c>
      <c r="BI6" s="33">
        <f t="shared" si="7"/>
        <v>73.14</v>
      </c>
      <c r="BJ6" s="33">
        <f t="shared" si="7"/>
        <v>1267.26</v>
      </c>
      <c r="BK6" s="33">
        <f t="shared" si="7"/>
        <v>1239.2</v>
      </c>
      <c r="BL6" s="33">
        <f t="shared" si="7"/>
        <v>1197.82</v>
      </c>
      <c r="BM6" s="33">
        <f t="shared" si="7"/>
        <v>1126.77</v>
      </c>
      <c r="BN6" s="33">
        <f t="shared" si="7"/>
        <v>1044.8</v>
      </c>
      <c r="BO6" s="32" t="str">
        <f>IF(BO7="","",IF(BO7="-","【-】","【"&amp;SUBSTITUTE(TEXT(BO7,"#,##0.00"),"-","△")&amp;"】"))</f>
        <v>【992.47】</v>
      </c>
      <c r="BP6" s="33">
        <f>IF(BP7="",NA(),BP7)</f>
        <v>75.31</v>
      </c>
      <c r="BQ6" s="33">
        <f t="shared" ref="BQ6:BY6" si="8">IF(BQ7="",NA(),BQ7)</f>
        <v>76.040000000000006</v>
      </c>
      <c r="BR6" s="33">
        <f t="shared" si="8"/>
        <v>77.28</v>
      </c>
      <c r="BS6" s="33">
        <f t="shared" si="8"/>
        <v>78.959999999999994</v>
      </c>
      <c r="BT6" s="33">
        <f t="shared" si="8"/>
        <v>71.38</v>
      </c>
      <c r="BU6" s="33">
        <f t="shared" si="8"/>
        <v>53.42</v>
      </c>
      <c r="BV6" s="33">
        <f t="shared" si="8"/>
        <v>51.56</v>
      </c>
      <c r="BW6" s="33">
        <f t="shared" si="8"/>
        <v>51.03</v>
      </c>
      <c r="BX6" s="33">
        <f t="shared" si="8"/>
        <v>50.9</v>
      </c>
      <c r="BY6" s="33">
        <f t="shared" si="8"/>
        <v>50.82</v>
      </c>
      <c r="BZ6" s="32" t="str">
        <f>IF(BZ7="","",IF(BZ7="-","【-】","【"&amp;SUBSTITUTE(TEXT(BZ7,"#,##0.00"),"-","△")&amp;"】"))</f>
        <v>【51.49】</v>
      </c>
      <c r="CA6" s="33">
        <f>IF(CA7="",NA(),CA7)</f>
        <v>150</v>
      </c>
      <c r="CB6" s="33">
        <f t="shared" ref="CB6:CJ6" si="9">IF(CB7="",NA(),CB7)</f>
        <v>150</v>
      </c>
      <c r="CC6" s="33">
        <f t="shared" si="9"/>
        <v>150</v>
      </c>
      <c r="CD6" s="33">
        <f t="shared" si="9"/>
        <v>150</v>
      </c>
      <c r="CE6" s="33">
        <f t="shared" si="9"/>
        <v>174.99</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76.569999999999993</v>
      </c>
      <c r="CM6" s="33">
        <f t="shared" ref="CM6:CU6" si="10">IF(CM7="",NA(),CM7)</f>
        <v>75.400000000000006</v>
      </c>
      <c r="CN6" s="33">
        <f t="shared" si="10"/>
        <v>71.55</v>
      </c>
      <c r="CO6" s="33">
        <f t="shared" si="10"/>
        <v>73.56</v>
      </c>
      <c r="CP6" s="33">
        <f t="shared" si="10"/>
        <v>77.260000000000005</v>
      </c>
      <c r="CQ6" s="33">
        <f t="shared" si="10"/>
        <v>54.23</v>
      </c>
      <c r="CR6" s="33">
        <f t="shared" si="10"/>
        <v>55.2</v>
      </c>
      <c r="CS6" s="33">
        <f t="shared" si="10"/>
        <v>54.74</v>
      </c>
      <c r="CT6" s="33">
        <f t="shared" si="10"/>
        <v>53.78</v>
      </c>
      <c r="CU6" s="33">
        <f t="shared" si="10"/>
        <v>53.24</v>
      </c>
      <c r="CV6" s="32" t="str">
        <f>IF(CV7="","",IF(CV7="-","【-】","【"&amp;SUBSTITUTE(TEXT(CV7,"#,##0.00"),"-","△")&amp;"】"))</f>
        <v>【53.32】</v>
      </c>
      <c r="CW6" s="33">
        <f>IF(CW7="",NA(),CW7)</f>
        <v>89.61</v>
      </c>
      <c r="CX6" s="33">
        <f t="shared" ref="CX6:DF6" si="11">IF(CX7="",NA(),CX7)</f>
        <v>89.41</v>
      </c>
      <c r="CY6" s="33">
        <f t="shared" si="11"/>
        <v>89.06</v>
      </c>
      <c r="CZ6" s="33">
        <f t="shared" si="11"/>
        <v>89.27</v>
      </c>
      <c r="DA6" s="33">
        <f t="shared" si="11"/>
        <v>89.94</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112178</v>
      </c>
      <c r="D7" s="35">
        <v>47</v>
      </c>
      <c r="E7" s="35">
        <v>17</v>
      </c>
      <c r="F7" s="35">
        <v>5</v>
      </c>
      <c r="G7" s="35">
        <v>0</v>
      </c>
      <c r="H7" s="35" t="s">
        <v>96</v>
      </c>
      <c r="I7" s="35" t="s">
        <v>97</v>
      </c>
      <c r="J7" s="35" t="s">
        <v>98</v>
      </c>
      <c r="K7" s="35" t="s">
        <v>99</v>
      </c>
      <c r="L7" s="35" t="s">
        <v>100</v>
      </c>
      <c r="M7" s="36" t="s">
        <v>101</v>
      </c>
      <c r="N7" s="36" t="s">
        <v>102</v>
      </c>
      <c r="O7" s="36">
        <v>2.56</v>
      </c>
      <c r="P7" s="36">
        <v>88.97</v>
      </c>
      <c r="Q7" s="36">
        <v>2970</v>
      </c>
      <c r="R7" s="36">
        <v>119301</v>
      </c>
      <c r="S7" s="36">
        <v>67.44</v>
      </c>
      <c r="T7" s="36">
        <v>1768.99</v>
      </c>
      <c r="U7" s="36">
        <v>3052</v>
      </c>
      <c r="V7" s="36">
        <v>1.97</v>
      </c>
      <c r="W7" s="36">
        <v>1549.24</v>
      </c>
      <c r="X7" s="36">
        <v>76.819999999999993</v>
      </c>
      <c r="Y7" s="36">
        <v>72.53</v>
      </c>
      <c r="Z7" s="36">
        <v>95.83</v>
      </c>
      <c r="AA7" s="36">
        <v>100.6</v>
      </c>
      <c r="AB7" s="36">
        <v>93.88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289.99</v>
      </c>
      <c r="BF7" s="36">
        <v>184.3</v>
      </c>
      <c r="BG7" s="36">
        <v>143.80000000000001</v>
      </c>
      <c r="BH7" s="36">
        <v>95.27</v>
      </c>
      <c r="BI7" s="36">
        <v>73.14</v>
      </c>
      <c r="BJ7" s="36">
        <v>1267.26</v>
      </c>
      <c r="BK7" s="36">
        <v>1239.2</v>
      </c>
      <c r="BL7" s="36">
        <v>1197.82</v>
      </c>
      <c r="BM7" s="36">
        <v>1126.77</v>
      </c>
      <c r="BN7" s="36">
        <v>1044.8</v>
      </c>
      <c r="BO7" s="36">
        <v>992.47</v>
      </c>
      <c r="BP7" s="36">
        <v>75.31</v>
      </c>
      <c r="BQ7" s="36">
        <v>76.040000000000006</v>
      </c>
      <c r="BR7" s="36">
        <v>77.28</v>
      </c>
      <c r="BS7" s="36">
        <v>78.959999999999994</v>
      </c>
      <c r="BT7" s="36">
        <v>71.38</v>
      </c>
      <c r="BU7" s="36">
        <v>53.42</v>
      </c>
      <c r="BV7" s="36">
        <v>51.56</v>
      </c>
      <c r="BW7" s="36">
        <v>51.03</v>
      </c>
      <c r="BX7" s="36">
        <v>50.9</v>
      </c>
      <c r="BY7" s="36">
        <v>50.82</v>
      </c>
      <c r="BZ7" s="36">
        <v>51.49</v>
      </c>
      <c r="CA7" s="36">
        <v>150</v>
      </c>
      <c r="CB7" s="36">
        <v>150</v>
      </c>
      <c r="CC7" s="36">
        <v>150</v>
      </c>
      <c r="CD7" s="36">
        <v>150</v>
      </c>
      <c r="CE7" s="36">
        <v>174.99</v>
      </c>
      <c r="CF7" s="36">
        <v>269.12</v>
      </c>
      <c r="CG7" s="36">
        <v>283.26</v>
      </c>
      <c r="CH7" s="36">
        <v>289.60000000000002</v>
      </c>
      <c r="CI7" s="36">
        <v>293.27</v>
      </c>
      <c r="CJ7" s="36">
        <v>300.52</v>
      </c>
      <c r="CK7" s="36">
        <v>295.10000000000002</v>
      </c>
      <c r="CL7" s="36">
        <v>76.569999999999993</v>
      </c>
      <c r="CM7" s="36">
        <v>75.400000000000006</v>
      </c>
      <c r="CN7" s="36">
        <v>71.55</v>
      </c>
      <c r="CO7" s="36">
        <v>73.56</v>
      </c>
      <c r="CP7" s="36">
        <v>77.260000000000005</v>
      </c>
      <c r="CQ7" s="36">
        <v>54.23</v>
      </c>
      <c r="CR7" s="36">
        <v>55.2</v>
      </c>
      <c r="CS7" s="36">
        <v>54.74</v>
      </c>
      <c r="CT7" s="36">
        <v>53.78</v>
      </c>
      <c r="CU7" s="36">
        <v>53.24</v>
      </c>
      <c r="CV7" s="36">
        <v>53.32</v>
      </c>
      <c r="CW7" s="36">
        <v>89.61</v>
      </c>
      <c r="CX7" s="36">
        <v>89.41</v>
      </c>
      <c r="CY7" s="36">
        <v>89.06</v>
      </c>
      <c r="CZ7" s="36">
        <v>89.27</v>
      </c>
      <c r="DA7" s="36">
        <v>89.94</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2016-02-18T03:01:48Z</cp:lastPrinted>
  <dcterms:created xsi:type="dcterms:W3CDTF">2016-02-03T09:11:45Z</dcterms:created>
  <dcterms:modified xsi:type="dcterms:W3CDTF">2016-02-18T03:02:18Z</dcterms:modified>
</cp:coreProperties>
</file>