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DW6" i="5" l="1"/>
  <c r="EH6" i="5"/>
  <c r="EN6" i="5" l="1"/>
  <c r="EM6" i="5"/>
  <c r="EL6" i="5"/>
  <c r="EK6" i="5"/>
  <c r="EJ6" i="5"/>
  <c r="EI6" i="5"/>
  <c r="EG6" i="5"/>
  <c r="EF6" i="5"/>
  <c r="EE6" i="5"/>
  <c r="ED6" i="5"/>
  <c r="EC6" i="5"/>
  <c r="EB6" i="5"/>
  <c r="EA6" i="5"/>
  <c r="DZ6" i="5"/>
  <c r="DY6" i="5"/>
  <c r="DX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<sst xmlns="http://schemas.openxmlformats.org/spreadsheetml/2006/main" count="225" uniqueCount="110">
  <si>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</si>
  <si>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</si>
  <si>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</si>
  <si>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</si>
  <si>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</si>
  <si>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</si>
  <si>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</si>
  <si>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</si>
  <si>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</si>
  <si>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</si>
  <si>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</si>
  <si>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</si>
  <si>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</si>
  <si>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</si>
  <si>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</si>
  <si>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</si>
  <si>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</si>
  <si>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</si>
  <si>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</si>
  <si>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</si>
  <si>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</si>
  <si>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</si>
  <si>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</si>
  <si>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</si>
  <si>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</si>
  <si>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</si>
  <si>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</si>
  <si>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</si>
  <si>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</si>
  <si>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</si>
  <si>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</si>
  <si>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</si>
  <si>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</si>
  <si>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</si>
  <si>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</si>
  <si>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</si>
  <si>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</si>
  <si>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</si>
  <si>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</si>
  <si>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</si>
  <si>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</si>
  <si>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</si>
  <si>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</si>
  <si>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</si>
  <si>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</si>
  <si>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</si>
  <si>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</si>
  <si>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</si>
  <si>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</si>
  <si>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</si>
  <si>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</si>
  <si>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</si>
  <si>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</si>
  <si>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</si>
  <si>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</si>
  <si>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</si>
  <si>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</si>
  <si>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</si>
  <si>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</si>
  <si>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</si>
  <si>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</si>
  <si>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</si>
  <si>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</si>
  <si>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</si>
  <si>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</si>
  <si>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</si>
  <si>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</si>
  <si>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</si>
  <si>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</si>
  <si>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</si>
  <si>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</si>
  <si>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</si>
  <si>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</si>
  <si>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</si>
  <si>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</si>
  <si>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</si>
  <si>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</si>
  <si>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</si>
  <si>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</si>
  <si>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</si>
  <si>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</si>
  <si>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</si>
  <si>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</si>
  <si>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</si>
  <si>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</si>
  <si>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</si>
  <si>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</si>
  <si>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</si>
  <si>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</si>
  <si>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</si>
  <si>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</si>
  <si>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</si>
  <si>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</si>
  <si>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</si>
  <si>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</si>
  <si>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</si>
  <si>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鴻巣市</t>
  </si>
  <si>
    <t>法適用</t>
  </si>
  <si>
    <t>下水道事業</t>
  </si>
  <si>
    <t>公共下水道</t>
  </si>
  <si>
    <t>Bc1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</si>
  <si>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</si>
  <si>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</si>
  <si>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</si>
  <si>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</si>
  <si>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</si>
  <si>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</si>
  <si>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ついては、単年度における収支「①経常収支比率」が示すように115.71％と、経常利益が黒字となっているが、「⑤経費回収率」を見ると75.79％であり、本来使用料で回収すべき経費を全てまかなえていない状況にある。このため、歳入においては、水洗化率の向上による使用料収入の増、歳出においては、汚水処理に係る経費の削減などを推進するなど、経費回収率の向上に努め、引き続き経営の健全性を確保する必要がある。また、支払能力を示す「③流動比率」においては、59.15％で類似団体平均値78.62％を下回っているが、一定規模の流動資産を確保していることや、一時借入金の実績がないことなどから、短期的な債務に対する支払能力については問題はない。債務の状況を示す「④企業債残高対事業規模比率」は、568.75％で類似団体平均値658.60％をやや下回っているが、今後も計画的な投資により適正な債務残高の維持に努める必要がある。
　次に、経営の効率性については、費用の効率性を示す「⑥汚水処理原価」が150.00円と、１㎥あたりの汚水処理原価が類似団体平均値147.15円をやや上回っている。また、汚水処理原価の算定に用いる有収水量は経年で比較すると減少傾向にあるため、接続率の向上による有収水量の確保などの措置が必要となってくる。また、施設の効率性を示す指標として、年間有収率が78.91％、「⑧水洗化率」が93.68％となっており、おおむね効率的に運用できている。「⑦施設の利用率」については、処理施設を有していないため、該当しない。</t>
    <rPh sb="1" eb="3">
      <t>ケイエイ</t>
    </rPh>
    <rPh sb="4" eb="7">
      <t>ケンゼンセイ</t>
    </rPh>
    <rPh sb="13" eb="16">
      <t>タンネンド</t>
    </rPh>
    <rPh sb="20" eb="22">
      <t>シュウシ</t>
    </rPh>
    <rPh sb="24" eb="26">
      <t>ケイジョウ</t>
    </rPh>
    <rPh sb="26" eb="28">
      <t>シュウシ</t>
    </rPh>
    <rPh sb="28" eb="30">
      <t>ヒリツ</t>
    </rPh>
    <rPh sb="32" eb="33">
      <t>シメ</t>
    </rPh>
    <rPh sb="46" eb="48">
      <t>ケイジョウ</t>
    </rPh>
    <rPh sb="48" eb="50">
      <t>リエキ</t>
    </rPh>
    <rPh sb="51" eb="53">
      <t>クロジ</t>
    </rPh>
    <rPh sb="63" eb="65">
      <t>ケイヒ</t>
    </rPh>
    <rPh sb="65" eb="67">
      <t>カイシュウ</t>
    </rPh>
    <rPh sb="67" eb="68">
      <t>リツ</t>
    </rPh>
    <rPh sb="70" eb="71">
      <t>ミ</t>
    </rPh>
    <rPh sb="83" eb="85">
      <t>ホンライ</t>
    </rPh>
    <rPh sb="85" eb="87">
      <t>シヨウ</t>
    </rPh>
    <rPh sb="87" eb="88">
      <t>リョウ</t>
    </rPh>
    <rPh sb="89" eb="91">
      <t>カイシュウ</t>
    </rPh>
    <rPh sb="94" eb="96">
      <t>ケイヒ</t>
    </rPh>
    <rPh sb="97" eb="98">
      <t>スベ</t>
    </rPh>
    <rPh sb="107" eb="109">
      <t>ジョウキョウ</t>
    </rPh>
    <rPh sb="118" eb="120">
      <t>サイニュウ</t>
    </rPh>
    <rPh sb="126" eb="129">
      <t>スイセンカ</t>
    </rPh>
    <rPh sb="129" eb="130">
      <t>リツ</t>
    </rPh>
    <rPh sb="131" eb="133">
      <t>コウジョウ</t>
    </rPh>
    <rPh sb="136" eb="138">
      <t>シヨウ</t>
    </rPh>
    <rPh sb="138" eb="139">
      <t>リョウ</t>
    </rPh>
    <rPh sb="139" eb="141">
      <t>シュウニュウ</t>
    </rPh>
    <rPh sb="142" eb="143">
      <t>ゾウ</t>
    </rPh>
    <rPh sb="144" eb="146">
      <t>サイシュツ</t>
    </rPh>
    <rPh sb="152" eb="154">
      <t>オスイ</t>
    </rPh>
    <rPh sb="154" eb="156">
      <t>ショリ</t>
    </rPh>
    <rPh sb="157" eb="158">
      <t>カカ</t>
    </rPh>
    <rPh sb="159" eb="161">
      <t>ケイヒ</t>
    </rPh>
    <rPh sb="162" eb="164">
      <t>サクゲン</t>
    </rPh>
    <rPh sb="167" eb="169">
      <t>スイシン</t>
    </rPh>
    <rPh sb="174" eb="176">
      <t>ケイヒ</t>
    </rPh>
    <rPh sb="176" eb="178">
      <t>カイシュウ</t>
    </rPh>
    <rPh sb="178" eb="179">
      <t>リツ</t>
    </rPh>
    <rPh sb="180" eb="182">
      <t>コウジョウ</t>
    </rPh>
    <rPh sb="183" eb="184">
      <t>ツト</t>
    </rPh>
    <rPh sb="186" eb="187">
      <t>ヒ</t>
    </rPh>
    <rPh sb="188" eb="189">
      <t>ツヅ</t>
    </rPh>
    <rPh sb="190" eb="192">
      <t>ケイエイ</t>
    </rPh>
    <rPh sb="193" eb="196">
      <t>ケンゼンセイ</t>
    </rPh>
    <rPh sb="197" eb="199">
      <t>カクホ</t>
    </rPh>
    <rPh sb="201" eb="203">
      <t>ヒツヨウ</t>
    </rPh>
    <rPh sb="210" eb="212">
      <t>シハライ</t>
    </rPh>
    <rPh sb="212" eb="214">
      <t>ノウリョク</t>
    </rPh>
    <rPh sb="215" eb="216">
      <t>シメ</t>
    </rPh>
    <rPh sb="219" eb="221">
      <t>リュウドウ</t>
    </rPh>
    <rPh sb="221" eb="223">
      <t>ヒリツ</t>
    </rPh>
    <rPh sb="237" eb="239">
      <t>ルイジ</t>
    </rPh>
    <rPh sb="239" eb="241">
      <t>ダンタイ</t>
    </rPh>
    <rPh sb="241" eb="243">
      <t>ヘイキン</t>
    </rPh>
    <rPh sb="243" eb="244">
      <t>チ</t>
    </rPh>
    <rPh sb="251" eb="253">
      <t>シタマワ</t>
    </rPh>
    <rPh sb="259" eb="261">
      <t>イッテイ</t>
    </rPh>
    <rPh sb="261" eb="263">
      <t>キボ</t>
    </rPh>
    <rPh sb="264" eb="266">
      <t>リュウドウ</t>
    </rPh>
    <rPh sb="266" eb="268">
      <t>シサン</t>
    </rPh>
    <rPh sb="269" eb="271">
      <t>カクホ</t>
    </rPh>
    <rPh sb="279" eb="281">
      <t>イチジ</t>
    </rPh>
    <rPh sb="281" eb="283">
      <t>カリイレ</t>
    </rPh>
    <rPh sb="283" eb="284">
      <t>キン</t>
    </rPh>
    <rPh sb="285" eb="287">
      <t>ジッセキ</t>
    </rPh>
    <rPh sb="297" eb="300">
      <t>タンキテキ</t>
    </rPh>
    <rPh sb="301" eb="303">
      <t>サイム</t>
    </rPh>
    <rPh sb="304" eb="305">
      <t>タイ</t>
    </rPh>
    <rPh sb="307" eb="309">
      <t>シハライ</t>
    </rPh>
    <rPh sb="309" eb="311">
      <t>ノウリョク</t>
    </rPh>
    <rPh sb="316" eb="318">
      <t>モンダイ</t>
    </rPh>
    <rPh sb="322" eb="324">
      <t>サイム</t>
    </rPh>
    <rPh sb="325" eb="327">
      <t>ジョウキョウ</t>
    </rPh>
    <rPh sb="328" eb="329">
      <t>シメ</t>
    </rPh>
    <rPh sb="332" eb="334">
      <t>キギョウ</t>
    </rPh>
    <rPh sb="334" eb="335">
      <t>サイ</t>
    </rPh>
    <rPh sb="335" eb="337">
      <t>ザンダカ</t>
    </rPh>
    <rPh sb="337" eb="338">
      <t>タイ</t>
    </rPh>
    <rPh sb="338" eb="340">
      <t>ジギョウ</t>
    </rPh>
    <rPh sb="340" eb="342">
      <t>キボ</t>
    </rPh>
    <rPh sb="342" eb="344">
      <t>ヒリツ</t>
    </rPh>
    <rPh sb="355" eb="357">
      <t>ルイジ</t>
    </rPh>
    <rPh sb="357" eb="359">
      <t>ダンタイ</t>
    </rPh>
    <rPh sb="359" eb="361">
      <t>ヘイキン</t>
    </rPh>
    <rPh sb="361" eb="362">
      <t>チ</t>
    </rPh>
    <rPh sb="372" eb="374">
      <t>シタマワ</t>
    </rPh>
    <rPh sb="380" eb="382">
      <t>コンゴ</t>
    </rPh>
    <rPh sb="383" eb="386">
      <t>ケイカクテキ</t>
    </rPh>
    <rPh sb="387" eb="389">
      <t>トウシ</t>
    </rPh>
    <rPh sb="392" eb="394">
      <t>テキセイ</t>
    </rPh>
    <rPh sb="395" eb="397">
      <t>サイム</t>
    </rPh>
    <rPh sb="397" eb="399">
      <t>ザンダカ</t>
    </rPh>
    <rPh sb="400" eb="402">
      <t>イジ</t>
    </rPh>
    <rPh sb="403" eb="404">
      <t>ツト</t>
    </rPh>
    <rPh sb="406" eb="408">
      <t>ヒツヨウ</t>
    </rPh>
    <rPh sb="414" eb="415">
      <t>ツギ</t>
    </rPh>
    <rPh sb="417" eb="419">
      <t>ケイエイ</t>
    </rPh>
    <rPh sb="420" eb="423">
      <t>コウリツセイ</t>
    </rPh>
    <rPh sb="429" eb="431">
      <t>ヒヨウ</t>
    </rPh>
    <rPh sb="432" eb="435">
      <t>コウリツセイ</t>
    </rPh>
    <rPh sb="436" eb="437">
      <t>シメ</t>
    </rPh>
    <rPh sb="440" eb="442">
      <t>オスイ</t>
    </rPh>
    <rPh sb="442" eb="444">
      <t>ショリ</t>
    </rPh>
    <rPh sb="444" eb="446">
      <t>ゲンカ</t>
    </rPh>
    <rPh sb="454" eb="455">
      <t>エン</t>
    </rPh>
    <rPh sb="463" eb="465">
      <t>オスイ</t>
    </rPh>
    <rPh sb="465" eb="467">
      <t>ショリ</t>
    </rPh>
    <rPh sb="467" eb="469">
      <t>ゲンカ</t>
    </rPh>
    <rPh sb="483" eb="484">
      <t>エン</t>
    </rPh>
    <rPh sb="487" eb="489">
      <t>ウワマワ</t>
    </rPh>
    <rPh sb="497" eb="499">
      <t>オスイ</t>
    </rPh>
    <rPh sb="499" eb="501">
      <t>ショリ</t>
    </rPh>
    <rPh sb="501" eb="503">
      <t>ゲンカ</t>
    </rPh>
    <rPh sb="504" eb="506">
      <t>サンテイ</t>
    </rPh>
    <rPh sb="507" eb="508">
      <t>モチ</t>
    </rPh>
    <rPh sb="510" eb="511">
      <t>ユウ</t>
    </rPh>
    <rPh sb="511" eb="512">
      <t>シュウ</t>
    </rPh>
    <rPh sb="512" eb="514">
      <t>スイリョウ</t>
    </rPh>
    <rPh sb="515" eb="517">
      <t>ケイネン</t>
    </rPh>
    <rPh sb="518" eb="520">
      <t>ヒカク</t>
    </rPh>
    <rPh sb="523" eb="525">
      <t>ゲンショウ</t>
    </rPh>
    <rPh sb="525" eb="527">
      <t>ケイコウ</t>
    </rPh>
    <rPh sb="533" eb="535">
      <t>セツゾク</t>
    </rPh>
    <rPh sb="535" eb="536">
      <t>リツ</t>
    </rPh>
    <rPh sb="537" eb="539">
      <t>コウジョウ</t>
    </rPh>
    <rPh sb="542" eb="543">
      <t>ユウ</t>
    </rPh>
    <rPh sb="543" eb="544">
      <t>シュウ</t>
    </rPh>
    <rPh sb="544" eb="546">
      <t>スイリョウ</t>
    </rPh>
    <rPh sb="547" eb="549">
      <t>カクホ</t>
    </rPh>
    <rPh sb="552" eb="554">
      <t>ソチ</t>
    </rPh>
    <rPh sb="555" eb="557">
      <t>ヒツヨウ</t>
    </rPh>
    <rPh sb="567" eb="569">
      <t>シセツ</t>
    </rPh>
    <rPh sb="570" eb="573">
      <t>コウリツセイ</t>
    </rPh>
    <rPh sb="574" eb="575">
      <t>シメ</t>
    </rPh>
    <rPh sb="576" eb="578">
      <t>シヒョウ</t>
    </rPh>
    <rPh sb="582" eb="584">
      <t>ネンカン</t>
    </rPh>
    <rPh sb="584" eb="585">
      <t>ユウ</t>
    </rPh>
    <rPh sb="585" eb="586">
      <t>シュウ</t>
    </rPh>
    <rPh sb="586" eb="587">
      <t>リツ</t>
    </rPh>
    <rPh sb="597" eb="600">
      <t>スイセンカ</t>
    </rPh>
    <rPh sb="600" eb="601">
      <t>リツ</t>
    </rPh>
    <rPh sb="620" eb="623">
      <t>コウリツテキ</t>
    </rPh>
    <rPh sb="624" eb="626">
      <t>ウンヨウ</t>
    </rPh>
    <rPh sb="634" eb="636">
      <t>シセツ</t>
    </rPh>
    <rPh sb="637" eb="640">
      <t>リヨウリツ</t>
    </rPh>
    <rPh sb="647" eb="649">
      <t>ショリ</t>
    </rPh>
    <rPh sb="649" eb="651">
      <t>シセツ</t>
    </rPh>
    <rPh sb="652" eb="653">
      <t>ユウ</t>
    </rPh>
    <rPh sb="661" eb="663">
      <t>ガイトウ</t>
    </rPh>
    <phoneticPr fontId="4"/>
  </si>
  <si>
    <t>　施設全体の減価償却の状況を示す「①有形固定資産減価償却率」は18.74％と類似団体平均値31.92％と比較して低い数値となっているが、これは、供用開始の新しい施設も有しているためであり、償却資産の種類ごとにみると、差異がみられる。
　管渠については、昭和５６年の供用開始から、３５年を経過している。現在は、「②管渠老朽化率」0％、「③管渠改善率」0％が示すように、法定耐用年数を経過した管渠は保有しておらず、管渠の更新投資・老朽化対策については実施していない。しかし、今後は下水道管路長寿命化計画の策定により、更新事業が予定されていることから、適切な施設の維持管理を行いながら、所要の財源確保に努める必要がある。</t>
    <rPh sb="1" eb="3">
      <t>シセツ</t>
    </rPh>
    <rPh sb="3" eb="5">
      <t>ゼンタイ</t>
    </rPh>
    <rPh sb="6" eb="8">
      <t>ゲンカ</t>
    </rPh>
    <rPh sb="8" eb="10">
      <t>ショウキャク</t>
    </rPh>
    <rPh sb="11" eb="13">
      <t>ジョウキョウ</t>
    </rPh>
    <rPh sb="14" eb="15">
      <t>シメ</t>
    </rPh>
    <rPh sb="18" eb="20">
      <t>ユウケイ</t>
    </rPh>
    <rPh sb="20" eb="22">
      <t>コテイ</t>
    </rPh>
    <rPh sb="22" eb="24">
      <t>シサン</t>
    </rPh>
    <rPh sb="24" eb="26">
      <t>ゲンカ</t>
    </rPh>
    <rPh sb="26" eb="28">
      <t>ショウキャク</t>
    </rPh>
    <rPh sb="28" eb="29">
      <t>リツ</t>
    </rPh>
    <rPh sb="38" eb="40">
      <t>ルイジ</t>
    </rPh>
    <rPh sb="40" eb="42">
      <t>ダンタイ</t>
    </rPh>
    <rPh sb="42" eb="44">
      <t>ヘイキン</t>
    </rPh>
    <rPh sb="44" eb="45">
      <t>チ</t>
    </rPh>
    <rPh sb="52" eb="54">
      <t>ヒカク</t>
    </rPh>
    <rPh sb="56" eb="57">
      <t>ヒク</t>
    </rPh>
    <rPh sb="58" eb="60">
      <t>スウチ</t>
    </rPh>
    <rPh sb="72" eb="74">
      <t>キョウヨウ</t>
    </rPh>
    <rPh sb="74" eb="76">
      <t>カイシ</t>
    </rPh>
    <rPh sb="77" eb="78">
      <t>アタラ</t>
    </rPh>
    <rPh sb="80" eb="82">
      <t>シセツ</t>
    </rPh>
    <rPh sb="83" eb="84">
      <t>ユウ</t>
    </rPh>
    <rPh sb="94" eb="96">
      <t>ショウキャク</t>
    </rPh>
    <rPh sb="96" eb="98">
      <t>シサン</t>
    </rPh>
    <rPh sb="99" eb="101">
      <t>シュルイ</t>
    </rPh>
    <rPh sb="108" eb="110">
      <t>サイ</t>
    </rPh>
    <rPh sb="118" eb="119">
      <t>カン</t>
    </rPh>
    <rPh sb="119" eb="120">
      <t>キョ</t>
    </rPh>
    <rPh sb="150" eb="152">
      <t>ゲンザイ</t>
    </rPh>
    <rPh sb="156" eb="157">
      <t>カン</t>
    </rPh>
    <rPh sb="157" eb="158">
      <t>キョ</t>
    </rPh>
    <rPh sb="158" eb="161">
      <t>ロウキュウカ</t>
    </rPh>
    <rPh sb="161" eb="162">
      <t>リツ</t>
    </rPh>
    <rPh sb="168" eb="169">
      <t>カン</t>
    </rPh>
    <rPh sb="169" eb="170">
      <t>キョ</t>
    </rPh>
    <rPh sb="170" eb="172">
      <t>カイゼン</t>
    </rPh>
    <rPh sb="172" eb="173">
      <t>リツ</t>
    </rPh>
    <rPh sb="177" eb="178">
      <t>シメ</t>
    </rPh>
    <rPh sb="183" eb="185">
      <t>ホウテイ</t>
    </rPh>
    <rPh sb="185" eb="187">
      <t>タイヨウ</t>
    </rPh>
    <rPh sb="187" eb="189">
      <t>ネンスウ</t>
    </rPh>
    <rPh sb="190" eb="192">
      <t>ケイカ</t>
    </rPh>
    <rPh sb="194" eb="195">
      <t>カン</t>
    </rPh>
    <rPh sb="195" eb="196">
      <t>キョ</t>
    </rPh>
    <rPh sb="197" eb="199">
      <t>ホユウ</t>
    </rPh>
    <rPh sb="205" eb="206">
      <t>カン</t>
    </rPh>
    <rPh sb="206" eb="207">
      <t>キョ</t>
    </rPh>
    <rPh sb="208" eb="210">
      <t>コウシン</t>
    </rPh>
    <rPh sb="210" eb="212">
      <t>トウシ</t>
    </rPh>
    <rPh sb="213" eb="216">
      <t>ロウキュウカ</t>
    </rPh>
    <rPh sb="216" eb="218">
      <t>タイサク</t>
    </rPh>
    <rPh sb="223" eb="225">
      <t>ジッシ</t>
    </rPh>
    <rPh sb="235" eb="237">
      <t>コンゴ</t>
    </rPh>
    <rPh sb="238" eb="241">
      <t>ゲスイドウ</t>
    </rPh>
    <rPh sb="241" eb="243">
      <t>カンロ</t>
    </rPh>
    <rPh sb="243" eb="244">
      <t>チョウ</t>
    </rPh>
    <rPh sb="244" eb="247">
      <t>ジュミョウカ</t>
    </rPh>
    <rPh sb="247" eb="249">
      <t>ケイカク</t>
    </rPh>
    <rPh sb="250" eb="252">
      <t>サクテイ</t>
    </rPh>
    <phoneticPr fontId="4"/>
  </si>
  <si>
    <t>　引き続き、有収率や水洗化率の向上に努め、施設の効率性を確保しながら、施設の老朽化対策を計画的に進めていくこととする。
　また、施設の更新事業に対する所要の財源確保のため、適正な債務残高を維持しながら、水洗化率の向上による使用料収入の増や適切な施設の維持管理による汚水処理費の減に努め、経常利益の確保や経費回収率の向上など、経営の健全化も併せて図ることとする。</t>
    <rPh sb="1" eb="2">
      <t>ヒ</t>
    </rPh>
    <rPh sb="3" eb="4">
      <t>ツヅ</t>
    </rPh>
    <rPh sb="6" eb="7">
      <t>ユウ</t>
    </rPh>
    <rPh sb="7" eb="8">
      <t>シュウ</t>
    </rPh>
    <rPh sb="8" eb="9">
      <t>リツ</t>
    </rPh>
    <rPh sb="10" eb="13">
      <t>スイセンカ</t>
    </rPh>
    <rPh sb="13" eb="14">
      <t>リツ</t>
    </rPh>
    <rPh sb="15" eb="17">
      <t>コウジョウ</t>
    </rPh>
    <rPh sb="18" eb="19">
      <t>ツト</t>
    </rPh>
    <rPh sb="21" eb="23">
      <t>シセツ</t>
    </rPh>
    <rPh sb="24" eb="27">
      <t>コウリツセイ</t>
    </rPh>
    <rPh sb="28" eb="30">
      <t>カクホ</t>
    </rPh>
    <rPh sb="35" eb="37">
      <t>シセツ</t>
    </rPh>
    <rPh sb="38" eb="41">
      <t>ロウキュウカ</t>
    </rPh>
    <rPh sb="41" eb="43">
      <t>タイサク</t>
    </rPh>
    <rPh sb="44" eb="47">
      <t>ケイカクテキ</t>
    </rPh>
    <rPh sb="48" eb="49">
      <t>スス</t>
    </rPh>
    <rPh sb="64" eb="66">
      <t>シセツ</t>
    </rPh>
    <rPh sb="67" eb="69">
      <t>コウシン</t>
    </rPh>
    <rPh sb="69" eb="71">
      <t>ジギョウ</t>
    </rPh>
    <rPh sb="72" eb="73">
      <t>タイ</t>
    </rPh>
    <rPh sb="75" eb="77">
      <t>ショヨウ</t>
    </rPh>
    <rPh sb="78" eb="80">
      <t>ザイゲン</t>
    </rPh>
    <rPh sb="80" eb="82">
      <t>カクホ</t>
    </rPh>
    <rPh sb="101" eb="104">
      <t>スイセンカ</t>
    </rPh>
    <rPh sb="104" eb="105">
      <t>リツ</t>
    </rPh>
    <rPh sb="106" eb="108">
      <t>コウジョウ</t>
    </rPh>
    <rPh sb="111" eb="113">
      <t>シヨウ</t>
    </rPh>
    <rPh sb="113" eb="114">
      <t>リョウ</t>
    </rPh>
    <rPh sb="114" eb="116">
      <t>シュウニュウ</t>
    </rPh>
    <rPh sb="117" eb="118">
      <t>ゾウ</t>
    </rPh>
    <rPh sb="119" eb="121">
      <t>テキセツ</t>
    </rPh>
    <rPh sb="122" eb="124">
      <t>シセツ</t>
    </rPh>
    <rPh sb="125" eb="127">
      <t>イジ</t>
    </rPh>
    <rPh sb="127" eb="129">
      <t>カンリ</t>
    </rPh>
    <rPh sb="132" eb="134">
      <t>オスイ</t>
    </rPh>
    <rPh sb="134" eb="136">
      <t>ショリ</t>
    </rPh>
    <rPh sb="136" eb="137">
      <t>ヒ</t>
    </rPh>
    <rPh sb="138" eb="139">
      <t>ゲン</t>
    </rPh>
    <rPh sb="140" eb="141">
      <t>ツト</t>
    </rPh>
    <rPh sb="143" eb="145">
      <t>ケイジョウ</t>
    </rPh>
    <rPh sb="145" eb="147">
      <t>リエキ</t>
    </rPh>
    <rPh sb="148" eb="150">
      <t>カクホ</t>
    </rPh>
    <rPh sb="151" eb="153">
      <t>ケイヒ</t>
    </rPh>
    <rPh sb="153" eb="155">
      <t>カイシュウ</t>
    </rPh>
    <rPh sb="155" eb="156">
      <t>リツ</t>
    </rPh>
    <rPh sb="157" eb="159">
      <t>コウジョウ</t>
    </rPh>
    <rPh sb="162" eb="164">
      <t>ケイエイ</t>
    </rPh>
    <rPh sb="165" eb="167">
      <t>ケンゼン</t>
    </rPh>
    <rPh sb="167" eb="168">
      <t>カ</t>
    </rPh>
    <rPh sb="169" eb="170">
      <t>アワ</t>
    </rPh>
    <rPh sb="172" eb="17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</si>
</sst>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5201792"/>
        <c:axId val="865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0.05</c:v>
                </c:pt>
                <c:pt idx="2">
                  <c:v>0.04</c:v>
                </c:pt>
                <c:pt idx="3">
                  <c:v>0.05</c:v>
                </c:pt>
                <c:pt idx="4">
                  <c:v>7.0000000000000007E-2</c:v>
                </c:pt>
              </c:numCache>
            </c:numRef>
          </c:val>
          <c:smooth val="0"/>
        </c:ser>
        <c:dLbls>
          <c:showLegendKey val="0"/>
          <c:showVal val="0"/>
          <c:showCatName val="0"/>
          <c:showSerName val="0"/>
          <c:showPercent val="0"/>
          <c:showBubbleSize val="0"/>
        </c:dLbls>
        <c:marker val="1"/>
        <c:smooth val="0"/>
        <c:axId val="145201792"/>
        <c:axId val="86520576"/>
      </c:lineChart>
      <c:dateAx>
        <c:axId val="145201792"/>
        <c:scaling>
          <c:orientation val="minMax"/>
        </c:scaling>
        <c:delete val="1"/>
        <c:axPos val="b"/>
        <c:numFmt formatCode="ge" sourceLinked="1"/>
        <c:majorTickMark val="none"/>
        <c:minorTickMark val="none"/>
        <c:tickLblPos val="none"/>
        <c:crossAx val="86520576"/>
        <c:crosses val="autoZero"/>
        <c:auto val="1"/>
        <c:lblOffset val="100"/>
        <c:baseTimeUnit val="years"/>
      </c:dateAx>
      <c:valAx>
        <c:axId val="865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3089408"/>
        <c:axId val="16309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57.39</c:v>
                </c:pt>
                <c:pt idx="1">
                  <c:v>64.2</c:v>
                </c:pt>
                <c:pt idx="2">
                  <c:v>64.75</c:v>
                </c:pt>
                <c:pt idx="3">
                  <c:v>62.03</c:v>
                </c:pt>
                <c:pt idx="4">
                  <c:v>59.27</c:v>
                </c:pt>
              </c:numCache>
            </c:numRef>
          </c:val>
          <c:smooth val="0"/>
        </c:ser>
        <c:dLbls>
          <c:showLegendKey val="0"/>
          <c:showVal val="0"/>
          <c:showCatName val="0"/>
          <c:showSerName val="0"/>
          <c:showPercent val="0"/>
          <c:showBubbleSize val="0"/>
        </c:dLbls>
        <c:marker val="1"/>
        <c:smooth val="0"/>
        <c:axId val="163089408"/>
        <c:axId val="163091584"/>
      </c:lineChart>
      <c:dateAx>
        <c:axId val="163089408"/>
        <c:scaling>
          <c:orientation val="minMax"/>
        </c:scaling>
        <c:delete val="1"/>
        <c:axPos val="b"/>
        <c:numFmt formatCode="ge" sourceLinked="1"/>
        <c:majorTickMark val="none"/>
        <c:minorTickMark val="none"/>
        <c:tickLblPos val="none"/>
        <c:crossAx val="163091584"/>
        <c:crosses val="autoZero"/>
        <c:auto val="1"/>
        <c:lblOffset val="100"/>
        <c:baseTimeUnit val="years"/>
      </c:dateAx>
      <c:valAx>
        <c:axId val="1630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8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92.09</c:v>
                </c:pt>
                <c:pt idx="1">
                  <c:v>92.89</c:v>
                </c:pt>
                <c:pt idx="2">
                  <c:v>92.7</c:v>
                </c:pt>
                <c:pt idx="3">
                  <c:v>93.75</c:v>
                </c:pt>
                <c:pt idx="4">
                  <c:v>93.68</c:v>
                </c:pt>
              </c:numCache>
            </c:numRef>
          </c:val>
        </c:ser>
        <c:dLbls>
          <c:showLegendKey val="0"/>
          <c:showVal val="0"/>
          <c:showCatName val="0"/>
          <c:showSerName val="0"/>
          <c:showPercent val="0"/>
          <c:showBubbleSize val="0"/>
        </c:dLbls>
        <c:gapWidth val="150"/>
        <c:axId val="168168064"/>
        <c:axId val="1681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90.12</c:v>
                </c:pt>
                <c:pt idx="1">
                  <c:v>93.37</c:v>
                </c:pt>
                <c:pt idx="2">
                  <c:v>92.84</c:v>
                </c:pt>
                <c:pt idx="3">
                  <c:v>93.53</c:v>
                </c:pt>
                <c:pt idx="4">
                  <c:v>92.82</c:v>
                </c:pt>
              </c:numCache>
            </c:numRef>
          </c:val>
          <c:smooth val="0"/>
        </c:ser>
        <c:dLbls>
          <c:showLegendKey val="0"/>
          <c:showVal val="0"/>
          <c:showCatName val="0"/>
          <c:showSerName val="0"/>
          <c:showPercent val="0"/>
          <c:showBubbleSize val="0"/>
        </c:dLbls>
        <c:marker val="1"/>
        <c:smooth val="0"/>
        <c:axId val="168168064"/>
        <c:axId val="168178432"/>
      </c:lineChart>
      <c:dateAx>
        <c:axId val="168168064"/>
        <c:scaling>
          <c:orientation val="minMax"/>
        </c:scaling>
        <c:delete val="1"/>
        <c:axPos val="b"/>
        <c:numFmt formatCode="ge" sourceLinked="1"/>
        <c:majorTickMark val="none"/>
        <c:minorTickMark val="none"/>
        <c:tickLblPos val="none"/>
        <c:crossAx val="168178432"/>
        <c:crosses val="autoZero"/>
        <c:auto val="1"/>
        <c:lblOffset val="100"/>
        <c:baseTimeUnit val="years"/>
      </c:dateAx>
      <c:valAx>
        <c:axId val="1681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102.61</c:v>
                </c:pt>
                <c:pt idx="1">
                  <c:v>103.37</c:v>
                </c:pt>
                <c:pt idx="2">
                  <c:v>106.66</c:v>
                </c:pt>
                <c:pt idx="3">
                  <c:v>109.86</c:v>
                </c:pt>
                <c:pt idx="4">
                  <c:v>115.71</c:v>
                </c:pt>
              </c:numCache>
            </c:numRef>
          </c:val>
        </c:ser>
        <c:dLbls>
          <c:showLegendKey val="0"/>
          <c:showVal val="0"/>
          <c:showCatName val="0"/>
          <c:showSerName val="0"/>
          <c:showPercent val="0"/>
          <c:showBubbleSize val="0"/>
        </c:dLbls>
        <c:gapWidth val="150"/>
        <c:axId val="86534400"/>
        <c:axId val="865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109.81</c:v>
                </c:pt>
                <c:pt idx="1">
                  <c:v>103.7</c:v>
                </c:pt>
                <c:pt idx="2">
                  <c:v>100.13</c:v>
                </c:pt>
                <c:pt idx="3">
                  <c:v>101.67</c:v>
                </c:pt>
                <c:pt idx="4">
                  <c:v>107.19</c:v>
                </c:pt>
              </c:numCache>
            </c:numRef>
          </c:val>
          <c:smooth val="0"/>
        </c:ser>
        <c:dLbls>
          <c:showLegendKey val="0"/>
          <c:showVal val="0"/>
          <c:showCatName val="0"/>
          <c:showSerName val="0"/>
          <c:showPercent val="0"/>
          <c:showBubbleSize val="0"/>
        </c:dLbls>
        <c:marker val="1"/>
        <c:smooth val="0"/>
        <c:axId val="86534400"/>
        <c:axId val="86536576"/>
      </c:lineChart>
      <c:dateAx>
        <c:axId val="86534400"/>
        <c:scaling>
          <c:orientation val="minMax"/>
        </c:scaling>
        <c:delete val="1"/>
        <c:axPos val="b"/>
        <c:numFmt formatCode="ge" sourceLinked="1"/>
        <c:majorTickMark val="none"/>
        <c:minorTickMark val="none"/>
        <c:tickLblPos val="none"/>
        <c:crossAx val="86536576"/>
        <c:crosses val="autoZero"/>
        <c:auto val="1"/>
        <c:lblOffset val="100"/>
        <c:baseTimeUnit val="years"/>
      </c:dateAx>
      <c:valAx>
        <c:axId val="865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3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6.41</c:v>
                </c:pt>
                <c:pt idx="1">
                  <c:v>7.94</c:v>
                </c:pt>
                <c:pt idx="2">
                  <c:v>9.1199999999999992</c:v>
                </c:pt>
                <c:pt idx="3">
                  <c:v>10.52</c:v>
                </c:pt>
                <c:pt idx="4">
                  <c:v>18.739999999999998</c:v>
                </c:pt>
              </c:numCache>
            </c:numRef>
          </c:val>
        </c:ser>
        <c:dLbls>
          <c:showLegendKey val="0"/>
          <c:showVal val="0"/>
          <c:showCatName val="0"/>
          <c:showSerName val="0"/>
          <c:showPercent val="0"/>
          <c:showBubbleSize val="0"/>
        </c:dLbls>
        <c:gapWidth val="150"/>
        <c:axId val="145180544"/>
        <c:axId val="14518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15.9</c:v>
                </c:pt>
                <c:pt idx="1">
                  <c:v>12.39</c:v>
                </c:pt>
                <c:pt idx="2">
                  <c:v>15.62</c:v>
                </c:pt>
                <c:pt idx="3">
                  <c:v>17.82</c:v>
                </c:pt>
                <c:pt idx="4">
                  <c:v>31.92</c:v>
                </c:pt>
              </c:numCache>
            </c:numRef>
          </c:val>
          <c:smooth val="0"/>
        </c:ser>
        <c:dLbls>
          <c:showLegendKey val="0"/>
          <c:showVal val="0"/>
          <c:showCatName val="0"/>
          <c:showSerName val="0"/>
          <c:showPercent val="0"/>
          <c:showBubbleSize val="0"/>
        </c:dLbls>
        <c:marker val="1"/>
        <c:smooth val="0"/>
        <c:axId val="145180544"/>
        <c:axId val="145182720"/>
      </c:lineChart>
      <c:dateAx>
        <c:axId val="145180544"/>
        <c:scaling>
          <c:orientation val="minMax"/>
        </c:scaling>
        <c:delete val="1"/>
        <c:axPos val="b"/>
        <c:numFmt formatCode="ge" sourceLinked="1"/>
        <c:majorTickMark val="none"/>
        <c:minorTickMark val="none"/>
        <c:tickLblPos val="none"/>
        <c:crossAx val="145182720"/>
        <c:crosses val="autoZero"/>
        <c:auto val="1"/>
        <c:lblOffset val="100"/>
        <c:baseTimeUnit val="years"/>
      </c:dateAx>
      <c:valAx>
        <c:axId val="14518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645376"/>
        <c:axId val="1486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0.65</c:v>
                </c:pt>
                <c:pt idx="2">
                  <c:v>0.63</c:v>
                </c:pt>
                <c:pt idx="3" formatCode="#,##0.00;&quot;△&quot;#,##0.00">
                  <c:v>0</c:v>
                </c:pt>
                <c:pt idx="4">
                  <c:v>0.18</c:v>
                </c:pt>
              </c:numCache>
            </c:numRef>
          </c:val>
          <c:smooth val="0"/>
        </c:ser>
        <c:dLbls>
          <c:showLegendKey val="0"/>
          <c:showVal val="0"/>
          <c:showCatName val="0"/>
          <c:showSerName val="0"/>
          <c:showPercent val="0"/>
          <c:showBubbleSize val="0"/>
        </c:dLbls>
        <c:marker val="1"/>
        <c:smooth val="0"/>
        <c:axId val="148645376"/>
        <c:axId val="148647296"/>
      </c:lineChart>
      <c:dateAx>
        <c:axId val="148645376"/>
        <c:scaling>
          <c:orientation val="minMax"/>
        </c:scaling>
        <c:delete val="1"/>
        <c:axPos val="b"/>
        <c:numFmt formatCode="ge" sourceLinked="1"/>
        <c:majorTickMark val="none"/>
        <c:minorTickMark val="none"/>
        <c:tickLblPos val="none"/>
        <c:crossAx val="148647296"/>
        <c:crosses val="autoZero"/>
        <c:auto val="1"/>
        <c:lblOffset val="100"/>
        <c:baseTimeUnit val="years"/>
      </c:dateAx>
      <c:valAx>
        <c:axId val="1486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4950656"/>
        <c:axId val="15495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23.32</c:v>
                </c:pt>
                <c:pt idx="1">
                  <c:v>54.64</c:v>
                </c:pt>
                <c:pt idx="2">
                  <c:v>52.48</c:v>
                </c:pt>
                <c:pt idx="3">
                  <c:v>53.95</c:v>
                </c:pt>
                <c:pt idx="4">
                  <c:v>42.55</c:v>
                </c:pt>
              </c:numCache>
            </c:numRef>
          </c:val>
          <c:smooth val="0"/>
        </c:ser>
        <c:dLbls>
          <c:showLegendKey val="0"/>
          <c:showVal val="0"/>
          <c:showCatName val="0"/>
          <c:showSerName val="0"/>
          <c:showPercent val="0"/>
          <c:showBubbleSize val="0"/>
        </c:dLbls>
        <c:marker val="1"/>
        <c:smooth val="0"/>
        <c:axId val="154950656"/>
        <c:axId val="154952832"/>
      </c:lineChart>
      <c:dateAx>
        <c:axId val="154950656"/>
        <c:scaling>
          <c:orientation val="minMax"/>
        </c:scaling>
        <c:delete val="1"/>
        <c:axPos val="b"/>
        <c:numFmt formatCode="ge" sourceLinked="1"/>
        <c:majorTickMark val="none"/>
        <c:minorTickMark val="none"/>
        <c:tickLblPos val="none"/>
        <c:crossAx val="154952832"/>
        <c:crosses val="autoZero"/>
        <c:auto val="1"/>
        <c:lblOffset val="100"/>
        <c:baseTimeUnit val="years"/>
      </c:dateAx>
      <c:valAx>
        <c:axId val="15495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198.81</c:v>
                </c:pt>
                <c:pt idx="1">
                  <c:v>175.83</c:v>
                </c:pt>
                <c:pt idx="2">
                  <c:v>177.21</c:v>
                </c:pt>
                <c:pt idx="3">
                  <c:v>424.54</c:v>
                </c:pt>
                <c:pt idx="4">
                  <c:v>59.15</c:v>
                </c:pt>
              </c:numCache>
            </c:numRef>
          </c:val>
        </c:ser>
        <c:dLbls>
          <c:showLegendKey val="0"/>
          <c:showVal val="0"/>
          <c:showCatName val="0"/>
          <c:showSerName val="0"/>
          <c:showPercent val="0"/>
          <c:showBubbleSize val="0"/>
        </c:dLbls>
        <c:gapWidth val="150"/>
        <c:axId val="154962944"/>
        <c:axId val="15497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391.64</c:v>
                </c:pt>
                <c:pt idx="1">
                  <c:v>223.52</c:v>
                </c:pt>
                <c:pt idx="2">
                  <c:v>208.92</c:v>
                </c:pt>
                <c:pt idx="3">
                  <c:v>334.04</c:v>
                </c:pt>
                <c:pt idx="4">
                  <c:v>78.62</c:v>
                </c:pt>
              </c:numCache>
            </c:numRef>
          </c:val>
          <c:smooth val="0"/>
        </c:ser>
        <c:dLbls>
          <c:showLegendKey val="0"/>
          <c:showVal val="0"/>
          <c:showCatName val="0"/>
          <c:showSerName val="0"/>
          <c:showPercent val="0"/>
          <c:showBubbleSize val="0"/>
        </c:dLbls>
        <c:marker val="1"/>
        <c:smooth val="0"/>
        <c:axId val="154962944"/>
        <c:axId val="154977408"/>
      </c:lineChart>
      <c:dateAx>
        <c:axId val="154962944"/>
        <c:scaling>
          <c:orientation val="minMax"/>
        </c:scaling>
        <c:delete val="1"/>
        <c:axPos val="b"/>
        <c:numFmt formatCode="ge" sourceLinked="1"/>
        <c:majorTickMark val="none"/>
        <c:minorTickMark val="none"/>
        <c:tickLblPos val="none"/>
        <c:crossAx val="154977408"/>
        <c:crosses val="autoZero"/>
        <c:auto val="1"/>
        <c:lblOffset val="100"/>
        <c:baseTimeUnit val="years"/>
      </c:dateAx>
      <c:valAx>
        <c:axId val="1549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6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647.83000000000004</c:v>
                </c:pt>
                <c:pt idx="1">
                  <c:v>653.29</c:v>
                </c:pt>
                <c:pt idx="2">
                  <c:v>617.87</c:v>
                </c:pt>
                <c:pt idx="3">
                  <c:v>589.48</c:v>
                </c:pt>
                <c:pt idx="4">
                  <c:v>568.74824956904877</c:v>
                </c:pt>
              </c:numCache>
            </c:numRef>
          </c:val>
        </c:ser>
        <c:dLbls>
          <c:showLegendKey val="0"/>
          <c:showVal val="0"/>
          <c:showCatName val="0"/>
          <c:showSerName val="0"/>
          <c:showPercent val="0"/>
          <c:showBubbleSize val="0"/>
        </c:dLbls>
        <c:gapWidth val="150"/>
        <c:axId val="154876544"/>
        <c:axId val="15488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1066.95</c:v>
                </c:pt>
                <c:pt idx="1">
                  <c:v>742.31</c:v>
                </c:pt>
                <c:pt idx="2">
                  <c:v>708.85</c:v>
                </c:pt>
                <c:pt idx="3">
                  <c:v>660.23</c:v>
                </c:pt>
                <c:pt idx="4">
                  <c:v>658.6</c:v>
                </c:pt>
              </c:numCache>
            </c:numRef>
          </c:val>
          <c:smooth val="0"/>
        </c:ser>
        <c:dLbls>
          <c:showLegendKey val="0"/>
          <c:showVal val="0"/>
          <c:showCatName val="0"/>
          <c:showSerName val="0"/>
          <c:showPercent val="0"/>
          <c:showBubbleSize val="0"/>
        </c:dLbls>
        <c:marker val="1"/>
        <c:smooth val="0"/>
        <c:axId val="154876544"/>
        <c:axId val="154882816"/>
      </c:lineChart>
      <c:dateAx>
        <c:axId val="154876544"/>
        <c:scaling>
          <c:orientation val="minMax"/>
        </c:scaling>
        <c:delete val="1"/>
        <c:axPos val="b"/>
        <c:numFmt formatCode="ge" sourceLinked="1"/>
        <c:majorTickMark val="none"/>
        <c:minorTickMark val="none"/>
        <c:tickLblPos val="none"/>
        <c:crossAx val="154882816"/>
        <c:crosses val="autoZero"/>
        <c:auto val="1"/>
        <c:lblOffset val="100"/>
        <c:baseTimeUnit val="years"/>
      </c:dateAx>
      <c:valAx>
        <c:axId val="15488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75.88</c:v>
                </c:pt>
                <c:pt idx="1">
                  <c:v>75.64</c:v>
                </c:pt>
                <c:pt idx="2">
                  <c:v>75.709999999999994</c:v>
                </c:pt>
                <c:pt idx="3">
                  <c:v>75.73</c:v>
                </c:pt>
                <c:pt idx="4">
                  <c:v>75.790000000000006</c:v>
                </c:pt>
              </c:numCache>
            </c:numRef>
          </c:val>
        </c:ser>
        <c:dLbls>
          <c:showLegendKey val="0"/>
          <c:showVal val="0"/>
          <c:showCatName val="0"/>
          <c:showSerName val="0"/>
          <c:showPercent val="0"/>
          <c:showBubbleSize val="0"/>
        </c:dLbls>
        <c:gapWidth val="150"/>
        <c:axId val="154908928"/>
        <c:axId val="1549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78.8</c:v>
                </c:pt>
                <c:pt idx="1">
                  <c:v>86.6</c:v>
                </c:pt>
                <c:pt idx="2">
                  <c:v>89.47</c:v>
                </c:pt>
                <c:pt idx="3">
                  <c:v>88.7</c:v>
                </c:pt>
                <c:pt idx="4">
                  <c:v>88.44</c:v>
                </c:pt>
              </c:numCache>
            </c:numRef>
          </c:val>
          <c:smooth val="0"/>
        </c:ser>
        <c:dLbls>
          <c:showLegendKey val="0"/>
          <c:showVal val="0"/>
          <c:showCatName val="0"/>
          <c:showSerName val="0"/>
          <c:showPercent val="0"/>
          <c:showBubbleSize val="0"/>
        </c:dLbls>
        <c:marker val="1"/>
        <c:smooth val="0"/>
        <c:axId val="154908928"/>
        <c:axId val="154915200"/>
      </c:lineChart>
      <c:dateAx>
        <c:axId val="154908928"/>
        <c:scaling>
          <c:orientation val="minMax"/>
        </c:scaling>
        <c:delete val="1"/>
        <c:axPos val="b"/>
        <c:numFmt formatCode="ge" sourceLinked="1"/>
        <c:majorTickMark val="none"/>
        <c:minorTickMark val="none"/>
        <c:tickLblPos val="none"/>
        <c:crossAx val="154915200"/>
        <c:crosses val="autoZero"/>
        <c:auto val="1"/>
        <c:lblOffset val="100"/>
        <c:baseTimeUnit val="years"/>
      </c:dateAx>
      <c:valAx>
        <c:axId val="1549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63061760"/>
        <c:axId val="16306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159.43</c:v>
                </c:pt>
                <c:pt idx="1">
                  <c:v>144.15</c:v>
                </c:pt>
                <c:pt idx="2">
                  <c:v>143.47999999999999</c:v>
                </c:pt>
                <c:pt idx="3">
                  <c:v>145.05000000000001</c:v>
                </c:pt>
                <c:pt idx="4">
                  <c:v>147.15</c:v>
                </c:pt>
              </c:numCache>
            </c:numRef>
          </c:val>
          <c:smooth val="0"/>
        </c:ser>
        <c:dLbls>
          <c:showLegendKey val="0"/>
          <c:showVal val="0"/>
          <c:showCatName val="0"/>
          <c:showSerName val="0"/>
          <c:showPercent val="0"/>
          <c:showBubbleSize val="0"/>
        </c:dLbls>
        <c:marker val="1"/>
        <c:smooth val="0"/>
        <c:axId val="163061760"/>
        <c:axId val="163063680"/>
      </c:lineChart>
      <c:dateAx>
        <c:axId val="163061760"/>
        <c:scaling>
          <c:orientation val="minMax"/>
        </c:scaling>
        <c:delete val="1"/>
        <c:axPos val="b"/>
        <c:numFmt formatCode="ge" sourceLinked="1"/>
        <c:majorTickMark val="none"/>
        <c:minorTickMark val="none"/>
        <c:tickLblPos val="none"/>
        <c:crossAx val="163063680"/>
        <c:crosses val="autoZero"/>
        <c:auto val="1"/>
        <c:lblOffset val="100"/>
        <c:baseTimeUnit val="years"/>
      </c:dateAx>
      <c:valAx>
        <c:axId val="16306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06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8"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鴻巣市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Bc1</v>
      </c>
      <c r="X8" s="46"/>
      <c r="Y8" s="46"/>
      <c r="Z8" s="46"/>
      <c r="AA8" s="46"/>
      <c r="AB8" s="46"/>
      <c r="AC8" s="46"/>
      <c r="AD8" s="3"/>
      <c r="AE8" s="3"/>
      <c r="AF8" s="3"/>
      <c r="AG8" s="3"/>
      <c r="AH8" s="3"/>
      <c r="AI8" s="3"/>
      <c r="AJ8" s="3"/>
      <c r="AK8" s="3"/>
      <c r="AL8" s="47">
        <f>データ!R6</f>
        <v>119301</v>
      </c>
      <c r="AM8" s="47"/>
      <c r="AN8" s="47"/>
      <c r="AO8" s="47"/>
      <c r="AP8" s="47"/>
      <c r="AQ8" s="47"/>
      <c r="AR8" s="47"/>
      <c r="AS8" s="47"/>
      <c r="AT8" s="43">
        <f>データ!S6</f>
        <v>67.44</v>
      </c>
      <c r="AU8" s="43"/>
      <c r="AV8" s="43"/>
      <c r="AW8" s="43"/>
      <c r="AX8" s="43"/>
      <c r="AY8" s="43"/>
      <c r="AZ8" s="43"/>
      <c r="BA8" s="43"/>
      <c r="BB8" s="43">
        <f>データ!T6</f>
        <v>1768.99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61.12</v>
      </c>
      <c r="J10" s="43"/>
      <c r="K10" s="43"/>
      <c r="L10" s="43"/>
      <c r="M10" s="43"/>
      <c r="N10" s="43"/>
      <c r="O10" s="43"/>
      <c r="P10" s="43">
        <f>データ!O6</f>
        <v>76.33</v>
      </c>
      <c r="Q10" s="43"/>
      <c r="R10" s="43"/>
      <c r="S10" s="43"/>
      <c r="T10" s="43"/>
      <c r="U10" s="43"/>
      <c r="V10" s="43"/>
      <c r="W10" s="43">
        <f>データ!P6</f>
        <v>78.91</v>
      </c>
      <c r="X10" s="43"/>
      <c r="Y10" s="43"/>
      <c r="Z10" s="43"/>
      <c r="AA10" s="43"/>
      <c r="AB10" s="43"/>
      <c r="AC10" s="43"/>
      <c r="AD10" s="47">
        <f>データ!Q6</f>
        <v>2268</v>
      </c>
      <c r="AE10" s="47"/>
      <c r="AF10" s="47"/>
      <c r="AG10" s="47"/>
      <c r="AH10" s="47"/>
      <c r="AI10" s="47"/>
      <c r="AJ10" s="47"/>
      <c r="AK10" s="2"/>
      <c r="AL10" s="47">
        <f>データ!U6</f>
        <v>90981</v>
      </c>
      <c r="AM10" s="47"/>
      <c r="AN10" s="47"/>
      <c r="AO10" s="47"/>
      <c r="AP10" s="47"/>
      <c r="AQ10" s="47"/>
      <c r="AR10" s="47"/>
      <c r="AS10" s="47"/>
      <c r="AT10" s="43">
        <f>データ!V6</f>
        <v>14.16</v>
      </c>
      <c r="AU10" s="43"/>
      <c r="AV10" s="43"/>
      <c r="AW10" s="43"/>
      <c r="AX10" s="43"/>
      <c r="AY10" s="43"/>
      <c r="AZ10" s="43"/>
      <c r="BA10" s="43"/>
      <c r="BB10" s="43">
        <f>データ!W6</f>
        <v>6425.21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election activeCell="BI8" sqref="BI8"/>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112178</v>
      </c>
      <c r="D6" s="31">
        <f t="shared" si="3"/>
        <v>46</v>
      </c>
      <c r="E6" s="31">
        <f t="shared" si="3"/>
        <v>17</v>
      </c>
      <c r="F6" s="31">
        <f t="shared" si="3"/>
        <v>1</v>
      </c>
      <c r="G6" s="31">
        <f t="shared" si="3"/>
        <v>0</v>
      </c>
      <c r="H6" s="31" t="str">
        <f t="shared" si="3"/>
        <v>埼玉県　鴻巣市</v>
      </c>
      <c r="I6" s="31" t="str">
        <f t="shared" si="3"/>
        <v>法適用</v>
      </c>
      <c r="J6" s="31" t="str">
        <f t="shared" si="3"/>
        <v>下水道事業</v>
      </c>
      <c r="K6" s="31" t="str">
        <f t="shared" si="3"/>
        <v>公共下水道</v>
      </c>
      <c r="L6" s="31" t="str">
        <f t="shared" si="3"/>
        <v>Bc1</v>
      </c>
      <c r="M6" s="32" t="str">
        <f t="shared" si="3"/>
        <v>-</v>
      </c>
      <c r="N6" s="32">
        <f t="shared" si="3"/>
        <v>61.12</v>
      </c>
      <c r="O6" s="32">
        <f t="shared" si="3"/>
        <v>76.33</v>
      </c>
      <c r="P6" s="32">
        <f t="shared" si="3"/>
        <v>78.91</v>
      </c>
      <c r="Q6" s="32">
        <f t="shared" si="3"/>
        <v>2268</v>
      </c>
      <c r="R6" s="32">
        <f t="shared" si="3"/>
        <v>119301</v>
      </c>
      <c r="S6" s="32">
        <f t="shared" si="3"/>
        <v>67.44</v>
      </c>
      <c r="T6" s="32">
        <f t="shared" si="3"/>
        <v>1768.99</v>
      </c>
      <c r="U6" s="32">
        <f t="shared" si="3"/>
        <v>90981</v>
      </c>
      <c r="V6" s="32">
        <f t="shared" si="3"/>
        <v>14.16</v>
      </c>
      <c r="W6" s="32">
        <f t="shared" si="3"/>
        <v>6425.21</v>
      </c>
      <c r="X6" s="33">
        <f>IF(X7="",NA(),X7)</f>
        <v>102.61</v>
      </c>
      <c r="Y6" s="33">
        <f t="shared" ref="Y6:AG6" si="4">IF(Y7="",NA(),Y7)</f>
        <v>103.37</v>
      </c>
      <c r="Z6" s="33">
        <f t="shared" si="4"/>
        <v>106.66</v>
      </c>
      <c r="AA6" s="33">
        <f t="shared" si="4"/>
        <v>109.86</v>
      </c>
      <c r="AB6" s="33">
        <f t="shared" si="4"/>
        <v>115.71</v>
      </c>
      <c r="AC6" s="33">
        <f t="shared" si="4"/>
        <v>109.81</v>
      </c>
      <c r="AD6" s="33">
        <f t="shared" si="4"/>
        <v>103.7</v>
      </c>
      <c r="AE6" s="33">
        <f t="shared" si="4"/>
        <v>100.13</v>
      </c>
      <c r="AF6" s="33">
        <f t="shared" si="4"/>
        <v>101.67</v>
      </c>
      <c r="AG6" s="33">
        <f t="shared" si="4"/>
        <v>107.19</v>
      </c>
      <c r="AH6" s="32" t="str">
        <f>IF(AH7="","",IF(AH7="-","【-】","【"&amp;SUBSTITUTE(TEXT(AH7,"#,##0.00"),"-","△")&amp;"】"))</f>
        <v>【107.74】</v>
      </c>
      <c r="AI6" s="32">
        <f>IF(AI7="",NA(),AI7)</f>
        <v>0</v>
      </c>
      <c r="AJ6" s="32">
        <f t="shared" ref="AJ6:AR6" si="5">IF(AJ7="",NA(),AJ7)</f>
        <v>0</v>
      </c>
      <c r="AK6" s="32">
        <f t="shared" si="5"/>
        <v>0</v>
      </c>
      <c r="AL6" s="32">
        <f t="shared" si="5"/>
        <v>0</v>
      </c>
      <c r="AM6" s="32">
        <f t="shared" si="5"/>
        <v>0</v>
      </c>
      <c r="AN6" s="33">
        <f t="shared" si="5"/>
        <v>23.32</v>
      </c>
      <c r="AO6" s="33">
        <f t="shared" si="5"/>
        <v>54.64</v>
      </c>
      <c r="AP6" s="33">
        <f t="shared" si="5"/>
        <v>52.48</v>
      </c>
      <c r="AQ6" s="33">
        <f t="shared" si="5"/>
        <v>53.95</v>
      </c>
      <c r="AR6" s="33">
        <f t="shared" si="5"/>
        <v>42.55</v>
      </c>
      <c r="AS6" s="32" t="str">
        <f>IF(AS7="","",IF(AS7="-","【-】","【"&amp;SUBSTITUTE(TEXT(AS7,"#,##0.00"),"-","△")&amp;"】"))</f>
        <v>【4.71】</v>
      </c>
      <c r="AT6" s="33">
        <f>IF(AT7="",NA(),AT7)</f>
        <v>198.81</v>
      </c>
      <c r="AU6" s="33">
        <f t="shared" ref="AU6:BC6" si="6">IF(AU7="",NA(),AU7)</f>
        <v>175.83</v>
      </c>
      <c r="AV6" s="33">
        <f t="shared" si="6"/>
        <v>177.21</v>
      </c>
      <c r="AW6" s="33">
        <f t="shared" si="6"/>
        <v>424.54</v>
      </c>
      <c r="AX6" s="33">
        <f t="shared" si="6"/>
        <v>59.15</v>
      </c>
      <c r="AY6" s="33">
        <f t="shared" si="6"/>
        <v>391.64</v>
      </c>
      <c r="AZ6" s="33">
        <f t="shared" si="6"/>
        <v>223.52</v>
      </c>
      <c r="BA6" s="33">
        <f t="shared" si="6"/>
        <v>208.92</v>
      </c>
      <c r="BB6" s="33">
        <f t="shared" si="6"/>
        <v>334.04</v>
      </c>
      <c r="BC6" s="33">
        <f t="shared" si="6"/>
        <v>78.62</v>
      </c>
      <c r="BD6" s="32" t="str">
        <f>IF(BD7="","",IF(BD7="-","【-】","【"&amp;SUBSTITUTE(TEXT(BD7,"#,##0.00"),"-","△")&amp;"】"))</f>
        <v>【56.46】</v>
      </c>
      <c r="BE6" s="33">
        <f>IF(BE7="",NA(),BE7)</f>
        <v>647.83000000000004</v>
      </c>
      <c r="BF6" s="33">
        <f t="shared" ref="BF6:BN6" si="7">IF(BF7="",NA(),BF7)</f>
        <v>653.29</v>
      </c>
      <c r="BG6" s="33">
        <f t="shared" si="7"/>
        <v>617.87</v>
      </c>
      <c r="BH6" s="33">
        <f t="shared" si="7"/>
        <v>589.48</v>
      </c>
      <c r="BI6" s="33">
        <f t="shared" si="7"/>
        <v>568.74824956904877</v>
      </c>
      <c r="BJ6" s="33">
        <f t="shared" si="7"/>
        <v>1066.95</v>
      </c>
      <c r="BK6" s="33">
        <f t="shared" si="7"/>
        <v>742.31</v>
      </c>
      <c r="BL6" s="33">
        <f t="shared" si="7"/>
        <v>708.85</v>
      </c>
      <c r="BM6" s="33">
        <f t="shared" si="7"/>
        <v>660.23</v>
      </c>
      <c r="BN6" s="33">
        <f t="shared" si="7"/>
        <v>658.6</v>
      </c>
      <c r="BO6" s="32" t="str">
        <f>IF(BO7="","",IF(BO7="-","【-】","【"&amp;SUBSTITUTE(TEXT(BO7,"#,##0.00"),"-","△")&amp;"】"))</f>
        <v>【776.35】</v>
      </c>
      <c r="BP6" s="33">
        <f>IF(BP7="",NA(),BP7)</f>
        <v>75.88</v>
      </c>
      <c r="BQ6" s="33">
        <f t="shared" ref="BQ6:BY6" si="8">IF(BQ7="",NA(),BQ7)</f>
        <v>75.64</v>
      </c>
      <c r="BR6" s="33">
        <f t="shared" si="8"/>
        <v>75.709999999999994</v>
      </c>
      <c r="BS6" s="33">
        <f t="shared" si="8"/>
        <v>75.73</v>
      </c>
      <c r="BT6" s="33">
        <f t="shared" si="8"/>
        <v>75.790000000000006</v>
      </c>
      <c r="BU6" s="33">
        <f t="shared" si="8"/>
        <v>78.8</v>
      </c>
      <c r="BV6" s="33">
        <f t="shared" si="8"/>
        <v>86.6</v>
      </c>
      <c r="BW6" s="33">
        <f t="shared" si="8"/>
        <v>89.47</v>
      </c>
      <c r="BX6" s="33">
        <f t="shared" si="8"/>
        <v>88.7</v>
      </c>
      <c r="BY6" s="33">
        <f t="shared" si="8"/>
        <v>88.44</v>
      </c>
      <c r="BZ6" s="32" t="str">
        <f>IF(BZ7="","",IF(BZ7="-","【-】","【"&amp;SUBSTITUTE(TEXT(BZ7,"#,##0.00"),"-","△")&amp;"】"))</f>
        <v>【96.57】</v>
      </c>
      <c r="CA6" s="33">
        <f>IF(CA7="",NA(),CA7)</f>
        <v>150</v>
      </c>
      <c r="CB6" s="33">
        <f t="shared" ref="CB6:CJ6" si="9">IF(CB7="",NA(),CB7)</f>
        <v>150</v>
      </c>
      <c r="CC6" s="33">
        <f t="shared" si="9"/>
        <v>150</v>
      </c>
      <c r="CD6" s="33">
        <f t="shared" si="9"/>
        <v>150</v>
      </c>
      <c r="CE6" s="33">
        <f t="shared" si="9"/>
        <v>150</v>
      </c>
      <c r="CF6" s="33">
        <f t="shared" si="9"/>
        <v>159.43</v>
      </c>
      <c r="CG6" s="33">
        <f t="shared" si="9"/>
        <v>144.15</v>
      </c>
      <c r="CH6" s="33">
        <f t="shared" si="9"/>
        <v>143.47999999999999</v>
      </c>
      <c r="CI6" s="33">
        <f t="shared" si="9"/>
        <v>145.05000000000001</v>
      </c>
      <c r="CJ6" s="33">
        <f t="shared" si="9"/>
        <v>147.15</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57.39</v>
      </c>
      <c r="CR6" s="33">
        <f t="shared" si="10"/>
        <v>64.2</v>
      </c>
      <c r="CS6" s="33">
        <f t="shared" si="10"/>
        <v>64.75</v>
      </c>
      <c r="CT6" s="33">
        <f t="shared" si="10"/>
        <v>62.03</v>
      </c>
      <c r="CU6" s="33">
        <f t="shared" si="10"/>
        <v>59.27</v>
      </c>
      <c r="CV6" s="32" t="str">
        <f>IF(CV7="","",IF(CV7="-","【-】","【"&amp;SUBSTITUTE(TEXT(CV7,"#,##0.00"),"-","△")&amp;"】"))</f>
        <v>【60.35】</v>
      </c>
      <c r="CW6" s="33">
        <f>IF(CW7="",NA(),CW7)</f>
        <v>92.09</v>
      </c>
      <c r="CX6" s="33">
        <f t="shared" ref="CX6:DF6" si="11">IF(CX7="",NA(),CX7)</f>
        <v>92.89</v>
      </c>
      <c r="CY6" s="33">
        <f t="shared" si="11"/>
        <v>92.7</v>
      </c>
      <c r="CZ6" s="33">
        <f t="shared" si="11"/>
        <v>93.75</v>
      </c>
      <c r="DA6" s="33">
        <f t="shared" si="11"/>
        <v>93.68</v>
      </c>
      <c r="DB6" s="33">
        <f t="shared" si="11"/>
        <v>90.12</v>
      </c>
      <c r="DC6" s="33">
        <f t="shared" si="11"/>
        <v>93.37</v>
      </c>
      <c r="DD6" s="33">
        <f t="shared" si="11"/>
        <v>92.84</v>
      </c>
      <c r="DE6" s="33">
        <f t="shared" si="11"/>
        <v>93.53</v>
      </c>
      <c r="DF6" s="33">
        <f t="shared" si="11"/>
        <v>92.82</v>
      </c>
      <c r="DG6" s="32" t="str">
        <f>IF(DG7="","",IF(DG7="-","【-】","【"&amp;SUBSTITUTE(TEXT(DG7,"#,##0.00"),"-","△")&amp;"】"))</f>
        <v>【94.57】</v>
      </c>
      <c r="DH6" s="33">
        <f>IF(DH7="",NA(),DH7)</f>
        <v>6.41</v>
      </c>
      <c r="DI6" s="33">
        <f t="shared" ref="DI6:DQ6" si="12">IF(DI7="",NA(),DI7)</f>
        <v>7.94</v>
      </c>
      <c r="DJ6" s="33">
        <f t="shared" si="12"/>
        <v>9.1199999999999992</v>
      </c>
      <c r="DK6" s="33">
        <f t="shared" si="12"/>
        <v>10.52</v>
      </c>
      <c r="DL6" s="33">
        <f t="shared" si="12"/>
        <v>18.739999999999998</v>
      </c>
      <c r="DM6" s="33">
        <f t="shared" si="12"/>
        <v>15.9</v>
      </c>
      <c r="DN6" s="33">
        <f t="shared" si="12"/>
        <v>12.39</v>
      </c>
      <c r="DO6" s="33">
        <f t="shared" si="12"/>
        <v>15.62</v>
      </c>
      <c r="DP6" s="33">
        <f t="shared" si="12"/>
        <v>17.82</v>
      </c>
      <c r="DQ6" s="33">
        <f t="shared" si="12"/>
        <v>31.92</v>
      </c>
      <c r="DR6" s="32" t="str">
        <f>IF(DR7="","",IF(DR7="-","【-】","【"&amp;SUBSTITUTE(TEXT(DR7,"#,##0.00"),"-","△")&amp;"】"))</f>
        <v>【36.27】</v>
      </c>
      <c r="DS6" s="32">
        <f>IF(DS7="",NA(),DS7)</f>
        <v>0</v>
      </c>
      <c r="DT6" s="32">
        <f t="shared" ref="DT6:EB6" si="13">IF(DT7="",NA(),DT7)</f>
        <v>0</v>
      </c>
      <c r="DU6" s="32">
        <f t="shared" si="13"/>
        <v>0</v>
      </c>
      <c r="DV6" s="32">
        <f t="shared" si="13"/>
        <v>0</v>
      </c>
      <c r="DW6" s="32">
        <f t="shared" si="13"/>
        <v>0</v>
      </c>
      <c r="DX6" s="32">
        <f t="shared" si="13"/>
        <v>0</v>
      </c>
      <c r="DY6" s="33">
        <f t="shared" si="13"/>
        <v>0.65</v>
      </c>
      <c r="DZ6" s="33">
        <f t="shared" si="13"/>
        <v>0.63</v>
      </c>
      <c r="EA6" s="32">
        <f t="shared" si="13"/>
        <v>0</v>
      </c>
      <c r="EB6" s="33">
        <f t="shared" si="13"/>
        <v>0.18</v>
      </c>
      <c r="EC6" s="32" t="str">
        <f>IF(EC7="","",IF(EC7="-","【-】","【"&amp;SUBSTITUTE(TEXT(EC7,"#,##0.00"),"-","△")&amp;"】"))</f>
        <v>【4.35】</v>
      </c>
      <c r="ED6" s="32">
        <f>IF(ED7="",NA(),ED7)</f>
        <v>0</v>
      </c>
      <c r="EE6" s="32">
        <f t="shared" ref="EE6:EM6" si="14">IF(EE7="",NA(),EE7)</f>
        <v>0</v>
      </c>
      <c r="EF6" s="32">
        <f t="shared" si="14"/>
        <v>0</v>
      </c>
      <c r="EG6" s="32">
        <f t="shared" si="14"/>
        <v>0</v>
      </c>
      <c r="EH6" s="32">
        <f t="shared" si="14"/>
        <v>0</v>
      </c>
      <c r="EI6" s="33">
        <f t="shared" si="14"/>
        <v>0.04</v>
      </c>
      <c r="EJ6" s="33">
        <f t="shared" si="14"/>
        <v>0.05</v>
      </c>
      <c r="EK6" s="33">
        <f t="shared" si="14"/>
        <v>0.04</v>
      </c>
      <c r="EL6" s="33">
        <f t="shared" si="14"/>
        <v>0.05</v>
      </c>
      <c r="EM6" s="33">
        <f t="shared" si="14"/>
        <v>7.0000000000000007E-2</v>
      </c>
      <c r="EN6" s="32" t="str">
        <f>IF(EN7="","",IF(EN7="-","【-】","【"&amp;SUBSTITUTE(TEXT(EN7,"#,##0.00"),"-","△")&amp;"】"))</f>
        <v>【0.17】</v>
      </c>
    </row>
    <row r="7" spans="1:147" s="34" customFormat="1">
      <c r="A7" s="26"/>
      <c r="B7" s="35">
        <v>2014</v>
      </c>
      <c r="C7" s="35">
        <v>112178</v>
      </c>
      <c r="D7" s="35">
        <v>46</v>
      </c>
      <c r="E7" s="35">
        <v>17</v>
      </c>
      <c r="F7" s="35">
        <v>1</v>
      </c>
      <c r="G7" s="35">
        <v>0</v>
      </c>
      <c r="H7" s="35" t="s">
        <v>96</v>
      </c>
      <c r="I7" s="35" t="s">
        <v>97</v>
      </c>
      <c r="J7" s="35" t="s">
        <v>98</v>
      </c>
      <c r="K7" s="35" t="s">
        <v>99</v>
      </c>
      <c r="L7" s="35" t="s">
        <v>100</v>
      </c>
      <c r="M7" s="36" t="s">
        <v>101</v>
      </c>
      <c r="N7" s="36">
        <v>61.12</v>
      </c>
      <c r="O7" s="36">
        <v>76.33</v>
      </c>
      <c r="P7" s="36">
        <v>78.91</v>
      </c>
      <c r="Q7" s="36">
        <v>2268</v>
      </c>
      <c r="R7" s="36">
        <v>119301</v>
      </c>
      <c r="S7" s="36">
        <v>67.44</v>
      </c>
      <c r="T7" s="36">
        <v>1768.99</v>
      </c>
      <c r="U7" s="36">
        <v>90981</v>
      </c>
      <c r="V7" s="36">
        <v>14.16</v>
      </c>
      <c r="W7" s="36">
        <v>6425.21</v>
      </c>
      <c r="X7" s="36">
        <v>102.61</v>
      </c>
      <c r="Y7" s="36">
        <v>103.37</v>
      </c>
      <c r="Z7" s="36">
        <v>106.66</v>
      </c>
      <c r="AA7" s="36">
        <v>109.86</v>
      </c>
      <c r="AB7" s="36">
        <v>115.71</v>
      </c>
      <c r="AC7" s="36">
        <v>109.81</v>
      </c>
      <c r="AD7" s="36">
        <v>103.7</v>
      </c>
      <c r="AE7" s="36">
        <v>100.13</v>
      </c>
      <c r="AF7" s="36">
        <v>101.67</v>
      </c>
      <c r="AG7" s="36">
        <v>107.19</v>
      </c>
      <c r="AH7" s="36">
        <v>107.74</v>
      </c>
      <c r="AI7" s="36">
        <v>0</v>
      </c>
      <c r="AJ7" s="36">
        <v>0</v>
      </c>
      <c r="AK7" s="36">
        <v>0</v>
      </c>
      <c r="AL7" s="36">
        <v>0</v>
      </c>
      <c r="AM7" s="36">
        <v>0</v>
      </c>
      <c r="AN7" s="36">
        <v>23.32</v>
      </c>
      <c r="AO7" s="36">
        <v>54.64</v>
      </c>
      <c r="AP7" s="36">
        <v>52.48</v>
      </c>
      <c r="AQ7" s="36">
        <v>53.95</v>
      </c>
      <c r="AR7" s="36">
        <v>42.55</v>
      </c>
      <c r="AS7" s="36">
        <v>4.71</v>
      </c>
      <c r="AT7" s="36">
        <v>198.81</v>
      </c>
      <c r="AU7" s="36">
        <v>175.83</v>
      </c>
      <c r="AV7" s="36">
        <v>177.21</v>
      </c>
      <c r="AW7" s="36">
        <v>424.54</v>
      </c>
      <c r="AX7" s="36">
        <v>59.15</v>
      </c>
      <c r="AY7" s="36">
        <v>391.64</v>
      </c>
      <c r="AZ7" s="36">
        <v>223.52</v>
      </c>
      <c r="BA7" s="36">
        <v>208.92</v>
      </c>
      <c r="BB7" s="36">
        <v>334.04</v>
      </c>
      <c r="BC7" s="36">
        <v>78.62</v>
      </c>
      <c r="BD7" s="36">
        <v>56.46</v>
      </c>
      <c r="BE7" s="36">
        <v>647.83000000000004</v>
      </c>
      <c r="BF7" s="36">
        <v>653.29</v>
      </c>
      <c r="BG7" s="36">
        <v>617.87</v>
      </c>
      <c r="BH7" s="36">
        <v>589.48</v>
      </c>
      <c r="BI7" s="36">
        <v>568.74824956904877</v>
      </c>
      <c r="BJ7" s="36">
        <v>1066.95</v>
      </c>
      <c r="BK7" s="36">
        <v>742.31</v>
      </c>
      <c r="BL7" s="36">
        <v>708.85</v>
      </c>
      <c r="BM7" s="36">
        <v>660.23</v>
      </c>
      <c r="BN7" s="36">
        <v>658.6</v>
      </c>
      <c r="BO7" s="36">
        <v>776.35</v>
      </c>
      <c r="BP7" s="36">
        <v>75.88</v>
      </c>
      <c r="BQ7" s="36">
        <v>75.64</v>
      </c>
      <c r="BR7" s="36">
        <v>75.709999999999994</v>
      </c>
      <c r="BS7" s="36">
        <v>75.73</v>
      </c>
      <c r="BT7" s="36">
        <v>75.790000000000006</v>
      </c>
      <c r="BU7" s="36">
        <v>78.8</v>
      </c>
      <c r="BV7" s="36">
        <v>86.6</v>
      </c>
      <c r="BW7" s="36">
        <v>89.47</v>
      </c>
      <c r="BX7" s="36">
        <v>88.7</v>
      </c>
      <c r="BY7" s="36">
        <v>88.44</v>
      </c>
      <c r="BZ7" s="36">
        <v>96.57</v>
      </c>
      <c r="CA7" s="36">
        <v>150</v>
      </c>
      <c r="CB7" s="36">
        <v>150</v>
      </c>
      <c r="CC7" s="36">
        <v>150</v>
      </c>
      <c r="CD7" s="36">
        <v>150</v>
      </c>
      <c r="CE7" s="36">
        <v>150</v>
      </c>
      <c r="CF7" s="36">
        <v>159.43</v>
      </c>
      <c r="CG7" s="36">
        <v>144.15</v>
      </c>
      <c r="CH7" s="36">
        <v>143.47999999999999</v>
      </c>
      <c r="CI7" s="36">
        <v>145.05000000000001</v>
      </c>
      <c r="CJ7" s="36">
        <v>147.15</v>
      </c>
      <c r="CK7" s="36">
        <v>142.28</v>
      </c>
      <c r="CL7" s="36" t="s">
        <v>101</v>
      </c>
      <c r="CM7" s="36" t="s">
        <v>101</v>
      </c>
      <c r="CN7" s="36" t="s">
        <v>101</v>
      </c>
      <c r="CO7" s="36" t="s">
        <v>101</v>
      </c>
      <c r="CP7" s="36" t="s">
        <v>101</v>
      </c>
      <c r="CQ7" s="36">
        <v>57.39</v>
      </c>
      <c r="CR7" s="36">
        <v>64.2</v>
      </c>
      <c r="CS7" s="36">
        <v>64.75</v>
      </c>
      <c r="CT7" s="36">
        <v>62.03</v>
      </c>
      <c r="CU7" s="36">
        <v>59.27</v>
      </c>
      <c r="CV7" s="36">
        <v>60.35</v>
      </c>
      <c r="CW7" s="36">
        <v>92.09</v>
      </c>
      <c r="CX7" s="36">
        <v>92.89</v>
      </c>
      <c r="CY7" s="36">
        <v>92.7</v>
      </c>
      <c r="CZ7" s="36">
        <v>93.75</v>
      </c>
      <c r="DA7" s="36">
        <v>93.68</v>
      </c>
      <c r="DB7" s="36">
        <v>90.12</v>
      </c>
      <c r="DC7" s="36">
        <v>93.37</v>
      </c>
      <c r="DD7" s="36">
        <v>92.84</v>
      </c>
      <c r="DE7" s="36">
        <v>93.53</v>
      </c>
      <c r="DF7" s="36">
        <v>92.82</v>
      </c>
      <c r="DG7" s="36">
        <v>94.57</v>
      </c>
      <c r="DH7" s="36">
        <v>6.41</v>
      </c>
      <c r="DI7" s="36">
        <v>7.94</v>
      </c>
      <c r="DJ7" s="36">
        <v>9.1199999999999992</v>
      </c>
      <c r="DK7" s="36">
        <v>10.52</v>
      </c>
      <c r="DL7" s="36">
        <v>18.739999999999998</v>
      </c>
      <c r="DM7" s="36">
        <v>15.9</v>
      </c>
      <c r="DN7" s="36">
        <v>12.39</v>
      </c>
      <c r="DO7" s="36">
        <v>15.62</v>
      </c>
      <c r="DP7" s="36">
        <v>17.82</v>
      </c>
      <c r="DQ7" s="36">
        <v>31.92</v>
      </c>
      <c r="DR7" s="36">
        <v>36.270000000000003</v>
      </c>
      <c r="DS7" s="36">
        <v>0</v>
      </c>
      <c r="DT7" s="36">
        <v>0</v>
      </c>
      <c r="DU7" s="36">
        <v>0</v>
      </c>
      <c r="DV7" s="36">
        <v>0</v>
      </c>
      <c r="DW7" s="36">
        <v>0</v>
      </c>
      <c r="DX7" s="36">
        <v>0</v>
      </c>
      <c r="DY7" s="36">
        <v>0.65</v>
      </c>
      <c r="DZ7" s="36">
        <v>0.63</v>
      </c>
      <c r="EA7" s="36">
        <v>0</v>
      </c>
      <c r="EB7" s="36">
        <v>0.18</v>
      </c>
      <c r="EC7" s="36">
        <v>4.3499999999999996</v>
      </c>
      <c r="ED7" s="36">
        <v>0</v>
      </c>
      <c r="EE7" s="36">
        <v>0</v>
      </c>
      <c r="EF7" s="36">
        <v>0</v>
      </c>
      <c r="EG7" s="36">
        <v>0</v>
      </c>
      <c r="EH7" s="36">
        <v>0</v>
      </c>
      <c r="EI7" s="36">
        <v>0.04</v>
      </c>
      <c r="EJ7" s="36">
        <v>0.05</v>
      </c>
      <c r="EK7" s="36">
        <v>0.04</v>
      </c>
      <c r="EL7" s="36">
        <v>0.05</v>
      </c>
      <c r="EM7" s="36">
        <v>7.0000000000000007E-2</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NEC</cp:lastModifiedBy>
  <cp:lastPrinted>2016-02-18T02:17:32Z</cp:lastPrinted>
  <dcterms:created xsi:type="dcterms:W3CDTF">2016-02-03T07:43:11Z</dcterms:created>
  <dcterms:modified xsi:type="dcterms:W3CDTF">2016-02-18T02:17:55Z</dcterms:modified>
</cp:coreProperties>
</file>