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5144\Desktop\比較分析表\確認済み（主査提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<sst xmlns="http://schemas.openxmlformats.org/spreadsheetml/2006/main" count="221" uniqueCount="111">
  <si>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</si>
  <si>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</si>
  <si>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</si>
  <si>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</si>
  <si>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</si>
  <si>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</si>
  <si>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</si>
  <si>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</si>
  <si>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</si>
  <si>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</si>
  <si>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</si>
  <si>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</si>
  <si>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</si>
  <si>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</si>
  <si>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</si>
  <si>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</si>
  <si>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</si>
  <si>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</si>
  <si>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</si>
  <si>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</si>
  <si>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</si>
  <si>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</si>
  <si>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</si>
  <si>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</si>
  <si>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</si>
  <si>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</si>
  <si>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</si>
  <si>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</si>
  <si>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</si>
  <si>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</si>
  <si>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</si>
  <si>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</si>
  <si>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</si>
  <si>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</si>
  <si>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</si>
  <si>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</si>
  <si>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</si>
  <si>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</si>
  <si>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</si>
  <si>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</si>
  <si>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</si>
  <si>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</si>
  <si>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</si>
  <si>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</si>
  <si>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</si>
  <si>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</si>
  <si>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</si>
  <si>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</si>
  <si>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</si>
  <si>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</si>
  <si>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</si>
  <si>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</si>
  <si>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</si>
  <si>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</si>
  <si>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</si>
  <si>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</si>
  <si>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</si>
  <si>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</si>
  <si>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</si>
  <si>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</si>
  <si>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</si>
  <si>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</si>
  <si>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</si>
  <si>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</si>
  <si>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</si>
  <si>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</si>
  <si>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</si>
  <si>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</si>
  <si>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</si>
  <si>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</si>
  <si>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</si>
  <si>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</si>
  <si>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</si>
  <si>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</si>
  <si>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</si>
  <si>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</si>
  <si>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</si>
  <si>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</si>
  <si>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</si>
  <si>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</si>
  <si>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</si>
  <si>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</si>
  <si>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</si>
  <si>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</si>
  <si>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</si>
  <si>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</si>
  <si>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</si>
  <si>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</si>
  <si>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</si>
  <si>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</si>
  <si>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</si>
  <si>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</si>
  <si>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</si>
  <si>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</si>
  <si>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</si>
  <si>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</si>
  <si>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羽生市</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</si>
  <si>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</si>
  <si>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</si>
  <si>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</si>
  <si>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</si>
  <si>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</si>
  <si>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</si>
  <si>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</si>
  <si>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</si>
  <si>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</si>
  <si>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</si>
  <si>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</si>
  <si>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企業債残高対事業規模比率は減少傾向にあるが、未だ高い状況、経費回収率は類似団体平均と比較しても差が出てきており、料金水準の適切性の改善が必要である。施設利用率に関しては、今後施設の改築更新工事が予定されていることから、改善される見込だが、水洗化率向上のため加入促進活動を継続して行っていきたい。</t>
    <rPh sb="0" eb="2">
      <t>キギョウ</t>
    </rPh>
    <rPh sb="2" eb="3">
      <t>サイ</t>
    </rPh>
    <rPh sb="3" eb="5">
      <t>ザンダカ</t>
    </rPh>
    <rPh sb="5" eb="6">
      <t>タイ</t>
    </rPh>
    <rPh sb="6" eb="8">
      <t>ジギョウ</t>
    </rPh>
    <rPh sb="8" eb="10">
      <t>キボ</t>
    </rPh>
    <rPh sb="10" eb="12">
      <t>ヒリツ</t>
    </rPh>
    <rPh sb="13" eb="15">
      <t>ゲンショウ</t>
    </rPh>
    <rPh sb="15" eb="17">
      <t>ケイコウ</t>
    </rPh>
    <rPh sb="22" eb="23">
      <t>イマ</t>
    </rPh>
    <rPh sb="24" eb="25">
      <t>タカ</t>
    </rPh>
    <rPh sb="26" eb="28">
      <t>ジョウキョウ</t>
    </rPh>
    <rPh sb="29" eb="31">
      <t>ケイヒ</t>
    </rPh>
    <rPh sb="31" eb="33">
      <t>カイシュウ</t>
    </rPh>
    <rPh sb="33" eb="34">
      <t>リツ</t>
    </rPh>
    <rPh sb="35" eb="37">
      <t>ルイジ</t>
    </rPh>
    <rPh sb="37" eb="39">
      <t>ダンタイ</t>
    </rPh>
    <rPh sb="39" eb="41">
      <t>ヘイキン</t>
    </rPh>
    <rPh sb="42" eb="44">
      <t>ヒカク</t>
    </rPh>
    <rPh sb="47" eb="48">
      <t>サ</t>
    </rPh>
    <rPh sb="49" eb="50">
      <t>デ</t>
    </rPh>
    <rPh sb="56" eb="58">
      <t>リョウキン</t>
    </rPh>
    <rPh sb="58" eb="60">
      <t>スイジュン</t>
    </rPh>
    <rPh sb="61" eb="63">
      <t>テキセツ</t>
    </rPh>
    <rPh sb="63" eb="64">
      <t>セイ</t>
    </rPh>
    <rPh sb="65" eb="67">
      <t>カイゼン</t>
    </rPh>
    <rPh sb="68" eb="70">
      <t>ヒツヨウ</t>
    </rPh>
    <rPh sb="74" eb="76">
      <t>シセツ</t>
    </rPh>
    <rPh sb="76" eb="79">
      <t>リヨウリツ</t>
    </rPh>
    <rPh sb="80" eb="81">
      <t>カン</t>
    </rPh>
    <rPh sb="85" eb="87">
      <t>コンゴ</t>
    </rPh>
    <rPh sb="87" eb="89">
      <t>シセツ</t>
    </rPh>
    <rPh sb="90" eb="92">
      <t>カイチク</t>
    </rPh>
    <rPh sb="92" eb="94">
      <t>コウシン</t>
    </rPh>
    <rPh sb="94" eb="96">
      <t>コウジ</t>
    </rPh>
    <rPh sb="97" eb="99">
      <t>ヨテイ</t>
    </rPh>
    <rPh sb="109" eb="111">
      <t>カイゼン</t>
    </rPh>
    <rPh sb="114" eb="116">
      <t>ミコ</t>
    </rPh>
    <rPh sb="119" eb="121">
      <t>スイセン</t>
    </rPh>
    <rPh sb="121" eb="122">
      <t>カ</t>
    </rPh>
    <rPh sb="122" eb="123">
      <t>リツ</t>
    </rPh>
    <rPh sb="123" eb="125">
      <t>コウジョウ</t>
    </rPh>
    <rPh sb="128" eb="130">
      <t>カニュウ</t>
    </rPh>
    <rPh sb="130" eb="132">
      <t>ソクシン</t>
    </rPh>
    <rPh sb="132" eb="134">
      <t>カツドウ</t>
    </rPh>
    <rPh sb="135" eb="137">
      <t>ケイゾク</t>
    </rPh>
    <rPh sb="139" eb="140">
      <t>オコナ</t>
    </rPh>
    <phoneticPr fontId="4"/>
  </si>
  <si>
    <t>管渠施設で最も古い物では４０年を経過しているが、今後は耐用年数以前にストックマネジメント計画の作成を計画したいと考えている。</t>
    <rPh sb="0" eb="1">
      <t>カン</t>
    </rPh>
    <rPh sb="1" eb="2">
      <t>キョ</t>
    </rPh>
    <rPh sb="2" eb="4">
      <t>シセツ</t>
    </rPh>
    <rPh sb="5" eb="6">
      <t>モット</t>
    </rPh>
    <rPh sb="7" eb="8">
      <t>フル</t>
    </rPh>
    <rPh sb="9" eb="10">
      <t>モノ</t>
    </rPh>
    <rPh sb="14" eb="15">
      <t>ネン</t>
    </rPh>
    <rPh sb="16" eb="18">
      <t>ケイカ</t>
    </rPh>
    <rPh sb="24" eb="26">
      <t>コンゴ</t>
    </rPh>
    <rPh sb="27" eb="29">
      <t>タイヨウ</t>
    </rPh>
    <rPh sb="29" eb="31">
      <t>ネンスウ</t>
    </rPh>
    <rPh sb="31" eb="33">
      <t>イゼン</t>
    </rPh>
    <rPh sb="44" eb="46">
      <t>ケイカク</t>
    </rPh>
    <rPh sb="47" eb="49">
      <t>サクセイ</t>
    </rPh>
    <rPh sb="50" eb="52">
      <t>ケイカク</t>
    </rPh>
    <rPh sb="56" eb="57">
      <t>カンガ</t>
    </rPh>
    <phoneticPr fontId="4"/>
  </si>
  <si>
    <t>全国的に下水道事業は、人口減少や施設の老朽化が大きな課題となっている中、当市でも独立採算制の原則に基づき、経済性を発揮するため、地方公営企業法の適用に向けた業務を進めている。今後は、経営基盤強化に向けた取り組みを進め、経営の健全性・効率性の改善を図りたい。</t>
    <rPh sb="0" eb="3">
      <t>ゼンコクテキ</t>
    </rPh>
    <rPh sb="4" eb="7">
      <t>ゲスイドウ</t>
    </rPh>
    <rPh sb="7" eb="9">
      <t>ジギョウ</t>
    </rPh>
    <rPh sb="11" eb="13">
      <t>ジンコウ</t>
    </rPh>
    <rPh sb="13" eb="15">
      <t>ゲンショウ</t>
    </rPh>
    <rPh sb="16" eb="18">
      <t>シセツ</t>
    </rPh>
    <rPh sb="19" eb="22">
      <t>ロウキュウカ</t>
    </rPh>
    <rPh sb="23" eb="24">
      <t>オオ</t>
    </rPh>
    <rPh sb="26" eb="28">
      <t>カダイ</t>
    </rPh>
    <rPh sb="34" eb="35">
      <t>ナカ</t>
    </rPh>
    <rPh sb="36" eb="38">
      <t>トウシ</t>
    </rPh>
    <rPh sb="40" eb="42">
      <t>ドクリツ</t>
    </rPh>
    <rPh sb="46" eb="48">
      <t>ゲンソク</t>
    </rPh>
    <rPh sb="49" eb="50">
      <t>モト</t>
    </rPh>
    <rPh sb="53" eb="55">
      <t>ケイザイ</t>
    </rPh>
    <rPh sb="55" eb="56">
      <t>セイ</t>
    </rPh>
    <rPh sb="57" eb="59">
      <t>ハッキ</t>
    </rPh>
    <rPh sb="64" eb="66">
      <t>チホウ</t>
    </rPh>
    <rPh sb="66" eb="68">
      <t>コウエイ</t>
    </rPh>
    <rPh sb="68" eb="70">
      <t>キギョウ</t>
    </rPh>
    <rPh sb="70" eb="71">
      <t>ホウ</t>
    </rPh>
    <rPh sb="72" eb="74">
      <t>テキヨウ</t>
    </rPh>
    <rPh sb="75" eb="76">
      <t>ム</t>
    </rPh>
    <rPh sb="78" eb="80">
      <t>ギョウム</t>
    </rPh>
    <rPh sb="81" eb="82">
      <t>スス</t>
    </rPh>
    <rPh sb="87" eb="89">
      <t>コンゴ</t>
    </rPh>
    <rPh sb="91" eb="93">
      <t>ケイエイ</t>
    </rPh>
    <rPh sb="93" eb="95">
      <t>キバン</t>
    </rPh>
    <rPh sb="95" eb="97">
      <t>キョウカ</t>
    </rPh>
    <rPh sb="98" eb="99">
      <t>ム</t>
    </rPh>
    <rPh sb="101" eb="102">
      <t>ト</t>
    </rPh>
    <rPh sb="103" eb="104">
      <t>ク</t>
    </rPh>
    <rPh sb="106" eb="107">
      <t>スス</t>
    </rPh>
    <rPh sb="109" eb="111">
      <t>ケイエイ</t>
    </rPh>
    <rPh sb="112" eb="115">
      <t>ケンゼンセイ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</si>
</sst>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465189728"/>
        <c:axId val="-14651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0.13</c:v>
                </c:pt>
                <c:pt idx="2">
                  <c:v>0.17</c:v>
                </c:pt>
                <c:pt idx="3">
                  <c:v>0.12</c:v>
                </c:pt>
                <c:pt idx="4">
                  <c:v>0.11</c:v>
                </c:pt>
              </c:numCache>
            </c:numRef>
          </c:val>
          <c:smooth val="0"/>
        </c:ser>
        <c:dLbls>
          <c:showLegendKey val="0"/>
          <c:showVal val="0"/>
          <c:showCatName val="0"/>
          <c:showSerName val="0"/>
          <c:showPercent val="0"/>
          <c:showBubbleSize val="0"/>
        </c:dLbls>
        <c:marker val="1"/>
        <c:smooth val="0"/>
        <c:axId val="-1465189728"/>
        <c:axId val="-1465190816"/>
      </c:lineChart>
      <c:dateAx>
        <c:axId val="-1465189728"/>
        <c:scaling>
          <c:orientation val="minMax"/>
        </c:scaling>
        <c:delete val="1"/>
        <c:axPos val="b"/>
        <c:numFmt formatCode="ge" sourceLinked="1"/>
        <c:majorTickMark val="none"/>
        <c:minorTickMark val="none"/>
        <c:tickLblPos val="none"/>
        <c:crossAx val="-1465190816"/>
        <c:crosses val="autoZero"/>
        <c:auto val="1"/>
        <c:lblOffset val="100"/>
        <c:baseTimeUnit val="years"/>
      </c:dateAx>
      <c:valAx>
        <c:axId val="-14651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1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63.61</c:v>
                </c:pt>
                <c:pt idx="1">
                  <c:v>65.239999999999995</c:v>
                </c:pt>
                <c:pt idx="2">
                  <c:v>52.81</c:v>
                </c:pt>
                <c:pt idx="3">
                  <c:v>52.92</c:v>
                </c:pt>
                <c:pt idx="4">
                  <c:v>51.27</c:v>
                </c:pt>
              </c:numCache>
            </c:numRef>
          </c:val>
        </c:ser>
        <c:dLbls>
          <c:showLegendKey val="0"/>
          <c:showVal val="0"/>
          <c:showCatName val="0"/>
          <c:showSerName val="0"/>
          <c:showPercent val="0"/>
          <c:showBubbleSize val="0"/>
        </c:dLbls>
        <c:gapWidth val="150"/>
        <c:axId val="-1318669408"/>
        <c:axId val="-13186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57.71</c:v>
                </c:pt>
                <c:pt idx="1">
                  <c:v>54.91</c:v>
                </c:pt>
                <c:pt idx="2">
                  <c:v>51.83</c:v>
                </c:pt>
                <c:pt idx="3">
                  <c:v>50.27</c:v>
                </c:pt>
                <c:pt idx="4">
                  <c:v>51.08</c:v>
                </c:pt>
              </c:numCache>
            </c:numRef>
          </c:val>
          <c:smooth val="0"/>
        </c:ser>
        <c:dLbls>
          <c:showLegendKey val="0"/>
          <c:showVal val="0"/>
          <c:showCatName val="0"/>
          <c:showSerName val="0"/>
          <c:showPercent val="0"/>
          <c:showBubbleSize val="0"/>
        </c:dLbls>
        <c:marker val="1"/>
        <c:smooth val="0"/>
        <c:axId val="-1318669408"/>
        <c:axId val="-1318671584"/>
      </c:lineChart>
      <c:dateAx>
        <c:axId val="-1318669408"/>
        <c:scaling>
          <c:orientation val="minMax"/>
        </c:scaling>
        <c:delete val="1"/>
        <c:axPos val="b"/>
        <c:numFmt formatCode="ge" sourceLinked="1"/>
        <c:majorTickMark val="none"/>
        <c:minorTickMark val="none"/>
        <c:tickLblPos val="none"/>
        <c:crossAx val="-1318671584"/>
        <c:crosses val="autoZero"/>
        <c:auto val="1"/>
        <c:lblOffset val="100"/>
        <c:baseTimeUnit val="years"/>
      </c:dateAx>
      <c:valAx>
        <c:axId val="-13186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6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94.81</c:v>
                </c:pt>
                <c:pt idx="1">
                  <c:v>96.62</c:v>
                </c:pt>
                <c:pt idx="2">
                  <c:v>85.24</c:v>
                </c:pt>
                <c:pt idx="3">
                  <c:v>85.47</c:v>
                </c:pt>
                <c:pt idx="4">
                  <c:v>85.66</c:v>
                </c:pt>
              </c:numCache>
            </c:numRef>
          </c:val>
        </c:ser>
        <c:dLbls>
          <c:showLegendKey val="0"/>
          <c:showVal val="0"/>
          <c:showCatName val="0"/>
          <c:showSerName val="0"/>
          <c:showPercent val="0"/>
          <c:showBubbleSize val="0"/>
        </c:dLbls>
        <c:gapWidth val="150"/>
        <c:axId val="-1318195440"/>
        <c:axId val="-131819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c:v>
                </c:pt>
                <c:pt idx="1">
                  <c:v>89.2</c:v>
                </c:pt>
                <c:pt idx="2">
                  <c:v>88.67</c:v>
                </c:pt>
                <c:pt idx="3">
                  <c:v>89.13</c:v>
                </c:pt>
                <c:pt idx="4">
                  <c:v>88.59</c:v>
                </c:pt>
              </c:numCache>
            </c:numRef>
          </c:val>
          <c:smooth val="0"/>
        </c:ser>
        <c:dLbls>
          <c:showLegendKey val="0"/>
          <c:showVal val="0"/>
          <c:showCatName val="0"/>
          <c:showSerName val="0"/>
          <c:showPercent val="0"/>
          <c:showBubbleSize val="0"/>
        </c:dLbls>
        <c:marker val="1"/>
        <c:smooth val="0"/>
        <c:axId val="-1318195440"/>
        <c:axId val="-1318194352"/>
      </c:lineChart>
      <c:dateAx>
        <c:axId val="-1318195440"/>
        <c:scaling>
          <c:orientation val="minMax"/>
        </c:scaling>
        <c:delete val="1"/>
        <c:axPos val="b"/>
        <c:numFmt formatCode="ge" sourceLinked="1"/>
        <c:majorTickMark val="none"/>
        <c:minorTickMark val="none"/>
        <c:tickLblPos val="none"/>
        <c:crossAx val="-1318194352"/>
        <c:crosses val="autoZero"/>
        <c:auto val="1"/>
        <c:lblOffset val="100"/>
        <c:baseTimeUnit val="years"/>
      </c:dateAx>
      <c:valAx>
        <c:axId val="-131819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19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70.36</c:v>
                </c:pt>
                <c:pt idx="1">
                  <c:v>71.209999999999994</c:v>
                </c:pt>
                <c:pt idx="2">
                  <c:v>78.38</c:v>
                </c:pt>
                <c:pt idx="3">
                  <c:v>74.459999999999994</c:v>
                </c:pt>
                <c:pt idx="4">
                  <c:v>77.02</c:v>
                </c:pt>
              </c:numCache>
            </c:numRef>
          </c:val>
        </c:ser>
        <c:dLbls>
          <c:showLegendKey val="0"/>
          <c:showVal val="0"/>
          <c:showCatName val="0"/>
          <c:showSerName val="0"/>
          <c:showPercent val="0"/>
          <c:showBubbleSize val="0"/>
        </c:dLbls>
        <c:gapWidth val="150"/>
        <c:axId val="-1465204416"/>
        <c:axId val="-14652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5204416"/>
        <c:axId val="-1465202784"/>
      </c:lineChart>
      <c:dateAx>
        <c:axId val="-1465204416"/>
        <c:scaling>
          <c:orientation val="minMax"/>
        </c:scaling>
        <c:delete val="1"/>
        <c:axPos val="b"/>
        <c:numFmt formatCode="ge" sourceLinked="1"/>
        <c:majorTickMark val="none"/>
        <c:minorTickMark val="none"/>
        <c:tickLblPos val="none"/>
        <c:crossAx val="-1465202784"/>
        <c:crosses val="autoZero"/>
        <c:auto val="1"/>
        <c:lblOffset val="100"/>
        <c:baseTimeUnit val="years"/>
      </c:dateAx>
      <c:valAx>
        <c:axId val="-14652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2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5189184"/>
        <c:axId val="-14651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5189184"/>
        <c:axId val="-1465193536"/>
      </c:lineChart>
      <c:dateAx>
        <c:axId val="-1465189184"/>
        <c:scaling>
          <c:orientation val="minMax"/>
        </c:scaling>
        <c:delete val="1"/>
        <c:axPos val="b"/>
        <c:numFmt formatCode="ge" sourceLinked="1"/>
        <c:majorTickMark val="none"/>
        <c:minorTickMark val="none"/>
        <c:tickLblPos val="none"/>
        <c:crossAx val="-1465193536"/>
        <c:crosses val="autoZero"/>
        <c:auto val="1"/>
        <c:lblOffset val="100"/>
        <c:baseTimeUnit val="years"/>
      </c:dateAx>
      <c:valAx>
        <c:axId val="-14651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1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5200608"/>
        <c:axId val="-14652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5200608"/>
        <c:axId val="-1465200064"/>
      </c:lineChart>
      <c:dateAx>
        <c:axId val="-1465200608"/>
        <c:scaling>
          <c:orientation val="minMax"/>
        </c:scaling>
        <c:delete val="1"/>
        <c:axPos val="b"/>
        <c:numFmt formatCode="ge" sourceLinked="1"/>
        <c:majorTickMark val="none"/>
        <c:minorTickMark val="none"/>
        <c:tickLblPos val="none"/>
        <c:crossAx val="-1465200064"/>
        <c:crosses val="autoZero"/>
        <c:auto val="1"/>
        <c:lblOffset val="100"/>
        <c:baseTimeUnit val="years"/>
      </c:dateAx>
      <c:valAx>
        <c:axId val="-14652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2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8771840"/>
        <c:axId val="-13187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8771840"/>
        <c:axId val="-1318766944"/>
      </c:lineChart>
      <c:dateAx>
        <c:axId val="-1318771840"/>
        <c:scaling>
          <c:orientation val="minMax"/>
        </c:scaling>
        <c:delete val="1"/>
        <c:axPos val="b"/>
        <c:numFmt formatCode="ge" sourceLinked="1"/>
        <c:majorTickMark val="none"/>
        <c:minorTickMark val="none"/>
        <c:tickLblPos val="none"/>
        <c:crossAx val="-1318766944"/>
        <c:crosses val="autoZero"/>
        <c:auto val="1"/>
        <c:lblOffset val="100"/>
        <c:baseTimeUnit val="years"/>
      </c:dateAx>
      <c:valAx>
        <c:axId val="-13187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7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8771296"/>
        <c:axId val="-13187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8771296"/>
        <c:axId val="-1318769120"/>
      </c:lineChart>
      <c:dateAx>
        <c:axId val="-1318771296"/>
        <c:scaling>
          <c:orientation val="minMax"/>
        </c:scaling>
        <c:delete val="1"/>
        <c:axPos val="b"/>
        <c:numFmt formatCode="ge" sourceLinked="1"/>
        <c:majorTickMark val="none"/>
        <c:minorTickMark val="none"/>
        <c:tickLblPos val="none"/>
        <c:crossAx val="-1318769120"/>
        <c:crosses val="autoZero"/>
        <c:auto val="1"/>
        <c:lblOffset val="100"/>
        <c:baseTimeUnit val="years"/>
      </c:dateAx>
      <c:valAx>
        <c:axId val="-13187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7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1142.43</c:v>
                </c:pt>
                <c:pt idx="1">
                  <c:v>1314.22</c:v>
                </c:pt>
                <c:pt idx="2">
                  <c:v>1022.93</c:v>
                </c:pt>
                <c:pt idx="3">
                  <c:v>1262.76</c:v>
                </c:pt>
                <c:pt idx="4">
                  <c:v>995.27</c:v>
                </c:pt>
              </c:numCache>
            </c:numRef>
          </c:val>
        </c:ser>
        <c:dLbls>
          <c:showLegendKey val="0"/>
          <c:showVal val="0"/>
          <c:showCatName val="0"/>
          <c:showSerName val="0"/>
          <c:showPercent val="0"/>
          <c:showBubbleSize val="0"/>
        </c:dLbls>
        <c:gapWidth val="150"/>
        <c:axId val="-1318765312"/>
        <c:axId val="-13187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1266.5</c:v>
                </c:pt>
                <c:pt idx="1">
                  <c:v>1258.6099999999999</c:v>
                </c:pt>
                <c:pt idx="2">
                  <c:v>1252.8800000000001</c:v>
                </c:pt>
                <c:pt idx="3">
                  <c:v>1119.4100000000001</c:v>
                </c:pt>
                <c:pt idx="4">
                  <c:v>1067.74</c:v>
                </c:pt>
              </c:numCache>
            </c:numRef>
          </c:val>
          <c:smooth val="0"/>
        </c:ser>
        <c:dLbls>
          <c:showLegendKey val="0"/>
          <c:showVal val="0"/>
          <c:showCatName val="0"/>
          <c:showSerName val="0"/>
          <c:showPercent val="0"/>
          <c:showBubbleSize val="0"/>
        </c:dLbls>
        <c:marker val="1"/>
        <c:smooth val="0"/>
        <c:axId val="-1318765312"/>
        <c:axId val="-1318772384"/>
      </c:lineChart>
      <c:dateAx>
        <c:axId val="-1318765312"/>
        <c:scaling>
          <c:orientation val="minMax"/>
        </c:scaling>
        <c:delete val="1"/>
        <c:axPos val="b"/>
        <c:numFmt formatCode="ge" sourceLinked="1"/>
        <c:majorTickMark val="none"/>
        <c:minorTickMark val="none"/>
        <c:tickLblPos val="none"/>
        <c:crossAx val="-1318772384"/>
        <c:crosses val="autoZero"/>
        <c:auto val="1"/>
        <c:lblOffset val="100"/>
        <c:baseTimeUnit val="years"/>
      </c:dateAx>
      <c:valAx>
        <c:axId val="-13187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7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68.38</c:v>
                </c:pt>
                <c:pt idx="1">
                  <c:v>67.97</c:v>
                </c:pt>
                <c:pt idx="2">
                  <c:v>67.88</c:v>
                </c:pt>
                <c:pt idx="3">
                  <c:v>67.77</c:v>
                </c:pt>
                <c:pt idx="4">
                  <c:v>70</c:v>
                </c:pt>
              </c:numCache>
            </c:numRef>
          </c:val>
        </c:ser>
        <c:dLbls>
          <c:showLegendKey val="0"/>
          <c:showVal val="0"/>
          <c:showCatName val="0"/>
          <c:showSerName val="0"/>
          <c:showPercent val="0"/>
          <c:showBubbleSize val="0"/>
        </c:dLbls>
        <c:gapWidth val="150"/>
        <c:axId val="-1318667776"/>
        <c:axId val="-13186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65.92</c:v>
                </c:pt>
                <c:pt idx="1">
                  <c:v>66.02</c:v>
                </c:pt>
                <c:pt idx="2">
                  <c:v>66.87</c:v>
                </c:pt>
                <c:pt idx="3">
                  <c:v>71.349999999999994</c:v>
                </c:pt>
                <c:pt idx="4">
                  <c:v>73.569999999999993</c:v>
                </c:pt>
              </c:numCache>
            </c:numRef>
          </c:val>
          <c:smooth val="0"/>
        </c:ser>
        <c:dLbls>
          <c:showLegendKey val="0"/>
          <c:showVal val="0"/>
          <c:showCatName val="0"/>
          <c:showSerName val="0"/>
          <c:showPercent val="0"/>
          <c:showBubbleSize val="0"/>
        </c:dLbls>
        <c:marker val="1"/>
        <c:smooth val="0"/>
        <c:axId val="-1318667776"/>
        <c:axId val="-1318666144"/>
      </c:lineChart>
      <c:dateAx>
        <c:axId val="-1318667776"/>
        <c:scaling>
          <c:orientation val="minMax"/>
        </c:scaling>
        <c:delete val="1"/>
        <c:axPos val="b"/>
        <c:numFmt formatCode="ge" sourceLinked="1"/>
        <c:majorTickMark val="none"/>
        <c:minorTickMark val="none"/>
        <c:tickLblPos val="none"/>
        <c:crossAx val="-1318666144"/>
        <c:crosses val="autoZero"/>
        <c:auto val="1"/>
        <c:lblOffset val="100"/>
        <c:baseTimeUnit val="years"/>
      </c:dateAx>
      <c:valAx>
        <c:axId val="-13186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6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318669952"/>
        <c:axId val="-13186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193.71</c:v>
                </c:pt>
                <c:pt idx="1">
                  <c:v>196.8</c:v>
                </c:pt>
                <c:pt idx="2">
                  <c:v>195.15</c:v>
                </c:pt>
                <c:pt idx="3">
                  <c:v>182.55</c:v>
                </c:pt>
                <c:pt idx="4">
                  <c:v>184.87</c:v>
                </c:pt>
              </c:numCache>
            </c:numRef>
          </c:val>
          <c:smooth val="0"/>
        </c:ser>
        <c:dLbls>
          <c:showLegendKey val="0"/>
          <c:showVal val="0"/>
          <c:showCatName val="0"/>
          <c:showSerName val="0"/>
          <c:showPercent val="0"/>
          <c:showBubbleSize val="0"/>
        </c:dLbls>
        <c:marker val="1"/>
        <c:smooth val="0"/>
        <c:axId val="-1318669952"/>
        <c:axId val="-1318665056"/>
      </c:lineChart>
      <c:dateAx>
        <c:axId val="-1318669952"/>
        <c:scaling>
          <c:orientation val="minMax"/>
        </c:scaling>
        <c:delete val="1"/>
        <c:axPos val="b"/>
        <c:numFmt formatCode="ge" sourceLinked="1"/>
        <c:majorTickMark val="none"/>
        <c:minorTickMark val="none"/>
        <c:tickLblPos val="none"/>
        <c:crossAx val="-1318665056"/>
        <c:crosses val="autoZero"/>
        <c:auto val="1"/>
        <c:lblOffset val="100"/>
        <c:baseTimeUnit val="years"/>
      </c:dateAx>
      <c:valAx>
        <c:axId val="-13186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6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羽生市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Cb2</v>
      </c>
      <c r="X8" s="70"/>
      <c r="Y8" s="70"/>
      <c r="Z8" s="70"/>
      <c r="AA8" s="70"/>
      <c r="AB8" s="70"/>
      <c r="AC8" s="70"/>
      <c r="AD8" s="3"/>
      <c r="AE8" s="3"/>
      <c r="AF8" s="3"/>
      <c r="AG8" s="3"/>
      <c r="AH8" s="3"/>
      <c r="AI8" s="3"/>
      <c r="AJ8" s="3"/>
      <c r="AK8" s="3"/>
      <c r="AL8" s="64">
        <f>データ!R6</f>
        <v>55886</v>
      </c>
      <c r="AM8" s="64"/>
      <c r="AN8" s="64"/>
      <c r="AO8" s="64"/>
      <c r="AP8" s="64"/>
      <c r="AQ8" s="64"/>
      <c r="AR8" s="64"/>
      <c r="AS8" s="64"/>
      <c r="AT8" s="63">
        <f>データ!S6</f>
        <v>58.64</v>
      </c>
      <c r="AU8" s="63"/>
      <c r="AV8" s="63"/>
      <c r="AW8" s="63"/>
      <c r="AX8" s="63"/>
      <c r="AY8" s="63"/>
      <c r="AZ8" s="63"/>
      <c r="BA8" s="63"/>
      <c r="BB8" s="63">
        <f>データ!T6</f>
        <v>953.04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36.380000000000003</v>
      </c>
      <c r="Q10" s="63"/>
      <c r="R10" s="63"/>
      <c r="S10" s="63"/>
      <c r="T10" s="63"/>
      <c r="U10" s="63"/>
      <c r="V10" s="63"/>
      <c r="W10" s="63">
        <f>データ!P6</f>
        <v>78.77</v>
      </c>
      <c r="X10" s="63"/>
      <c r="Y10" s="63"/>
      <c r="Z10" s="63"/>
      <c r="AA10" s="63"/>
      <c r="AB10" s="63"/>
      <c r="AC10" s="63"/>
      <c r="AD10" s="64">
        <f>データ!Q6</f>
        <v>1890</v>
      </c>
      <c r="AE10" s="64"/>
      <c r="AF10" s="64"/>
      <c r="AG10" s="64"/>
      <c r="AH10" s="64"/>
      <c r="AI10" s="64"/>
      <c r="AJ10" s="64"/>
      <c r="AK10" s="2"/>
      <c r="AL10" s="64">
        <f>データ!U6</f>
        <v>20315</v>
      </c>
      <c r="AM10" s="64"/>
      <c r="AN10" s="64"/>
      <c r="AO10" s="64"/>
      <c r="AP10" s="64"/>
      <c r="AQ10" s="64"/>
      <c r="AR10" s="64"/>
      <c r="AS10" s="64"/>
      <c r="AT10" s="63">
        <f>データ!V6</f>
        <v>4.0599999999999996</v>
      </c>
      <c r="AU10" s="63"/>
      <c r="AV10" s="63"/>
      <c r="AW10" s="63"/>
      <c r="AX10" s="63"/>
      <c r="AY10" s="63"/>
      <c r="AZ10" s="63"/>
      <c r="BA10" s="63"/>
      <c r="BB10" s="63">
        <f>データ!W6</f>
        <v>5003.6899999999996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112160</v>
      </c>
      <c r="D6" s="31">
        <f t="shared" si="3"/>
        <v>47</v>
      </c>
      <c r="E6" s="31">
        <f t="shared" si="3"/>
        <v>17</v>
      </c>
      <c r="F6" s="31">
        <f t="shared" si="3"/>
        <v>1</v>
      </c>
      <c r="G6" s="31">
        <f t="shared" si="3"/>
        <v>0</v>
      </c>
      <c r="H6" s="31" t="str">
        <f t="shared" si="3"/>
        <v>埼玉県　羽生市</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36.380000000000003</v>
      </c>
      <c r="P6" s="32">
        <f t="shared" si="3"/>
        <v>78.77</v>
      </c>
      <c r="Q6" s="32">
        <f t="shared" si="3"/>
        <v>1890</v>
      </c>
      <c r="R6" s="32">
        <f t="shared" si="3"/>
        <v>55886</v>
      </c>
      <c r="S6" s="32">
        <f t="shared" si="3"/>
        <v>58.64</v>
      </c>
      <c r="T6" s="32">
        <f t="shared" si="3"/>
        <v>953.04</v>
      </c>
      <c r="U6" s="32">
        <f t="shared" si="3"/>
        <v>20315</v>
      </c>
      <c r="V6" s="32">
        <f t="shared" si="3"/>
        <v>4.0599999999999996</v>
      </c>
      <c r="W6" s="32">
        <f t="shared" si="3"/>
        <v>5003.6899999999996</v>
      </c>
      <c r="X6" s="33">
        <f>IF(X7="",NA(),X7)</f>
        <v>70.36</v>
      </c>
      <c r="Y6" s="33">
        <f t="shared" ref="Y6:AG6" si="4">IF(Y7="",NA(),Y7)</f>
        <v>71.209999999999994</v>
      </c>
      <c r="Z6" s="33">
        <f t="shared" si="4"/>
        <v>78.38</v>
      </c>
      <c r="AA6" s="33">
        <f t="shared" si="4"/>
        <v>74.459999999999994</v>
      </c>
      <c r="AB6" s="33">
        <f t="shared" si="4"/>
        <v>77.02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1142.43</v>
      </c>
      <c r="BF6" s="33">
        <f t="shared" ref="BF6:BN6" si="7">IF(BF7="",NA(),BF7)</f>
        <v>1314.22</v>
      </c>
      <c r="BG6" s="33">
        <f t="shared" si="7"/>
        <v>1022.93</v>
      </c>
      <c r="BH6" s="33">
        <f t="shared" si="7"/>
        <v>1262.76</v>
      </c>
      <c r="BI6" s="33">
        <f t="shared" si="7"/>
        <v>995.27</v>
      </c>
      <c r="BJ6" s="33">
        <f t="shared" si="7"/>
        <v>1266.5</v>
      </c>
      <c r="BK6" s="33">
        <f t="shared" si="7"/>
        <v>1258.6099999999999</v>
      </c>
      <c r="BL6" s="33">
        <f t="shared" si="7"/>
        <v>1252.8800000000001</v>
      </c>
      <c r="BM6" s="33">
        <f t="shared" si="7"/>
        <v>1119.4100000000001</v>
      </c>
      <c r="BN6" s="33">
        <f t="shared" si="7"/>
        <v>1067.74</v>
      </c>
      <c r="BO6" s="32" t="str">
        <f>IF(BO7="","",IF(BO7="-","【-】","【"&amp;SUBSTITUTE(TEXT(BO7,"#,##0.00"),"-","△")&amp;"】"))</f>
        <v>【776.35】</v>
      </c>
      <c r="BP6" s="33">
        <f>IF(BP7="",NA(),BP7)</f>
        <v>68.38</v>
      </c>
      <c r="BQ6" s="33">
        <f t="shared" ref="BQ6:BY6" si="8">IF(BQ7="",NA(),BQ7)</f>
        <v>67.97</v>
      </c>
      <c r="BR6" s="33">
        <f t="shared" si="8"/>
        <v>67.88</v>
      </c>
      <c r="BS6" s="33">
        <f t="shared" si="8"/>
        <v>67.77</v>
      </c>
      <c r="BT6" s="33">
        <f t="shared" si="8"/>
        <v>70</v>
      </c>
      <c r="BU6" s="33">
        <f t="shared" si="8"/>
        <v>65.92</v>
      </c>
      <c r="BV6" s="33">
        <f t="shared" si="8"/>
        <v>66.02</v>
      </c>
      <c r="BW6" s="33">
        <f t="shared" si="8"/>
        <v>66.87</v>
      </c>
      <c r="BX6" s="33">
        <f t="shared" si="8"/>
        <v>71.349999999999994</v>
      </c>
      <c r="BY6" s="33">
        <f t="shared" si="8"/>
        <v>73.569999999999993</v>
      </c>
      <c r="BZ6" s="32" t="str">
        <f>IF(BZ7="","",IF(BZ7="-","【-】","【"&amp;SUBSTITUTE(TEXT(BZ7,"#,##0.00"),"-","△")&amp;"】"))</f>
        <v>【96.57】</v>
      </c>
      <c r="CA6" s="33">
        <f>IF(CA7="",NA(),CA7)</f>
        <v>150</v>
      </c>
      <c r="CB6" s="33">
        <f t="shared" ref="CB6:CJ6" si="9">IF(CB7="",NA(),CB7)</f>
        <v>150</v>
      </c>
      <c r="CC6" s="33">
        <f t="shared" si="9"/>
        <v>150</v>
      </c>
      <c r="CD6" s="33">
        <f t="shared" si="9"/>
        <v>150</v>
      </c>
      <c r="CE6" s="33">
        <f t="shared" si="9"/>
        <v>150</v>
      </c>
      <c r="CF6" s="33">
        <f t="shared" si="9"/>
        <v>193.71</v>
      </c>
      <c r="CG6" s="33">
        <f t="shared" si="9"/>
        <v>196.8</v>
      </c>
      <c r="CH6" s="33">
        <f t="shared" si="9"/>
        <v>195.15</v>
      </c>
      <c r="CI6" s="33">
        <f t="shared" si="9"/>
        <v>182.55</v>
      </c>
      <c r="CJ6" s="33">
        <f t="shared" si="9"/>
        <v>184.87</v>
      </c>
      <c r="CK6" s="32" t="str">
        <f>IF(CK7="","",IF(CK7="-","【-】","【"&amp;SUBSTITUTE(TEXT(CK7,"#,##0.00"),"-","△")&amp;"】"))</f>
        <v>【142.28】</v>
      </c>
      <c r="CL6" s="33">
        <f>IF(CL7="",NA(),CL7)</f>
        <v>63.61</v>
      </c>
      <c r="CM6" s="33">
        <f t="shared" ref="CM6:CU6" si="10">IF(CM7="",NA(),CM7)</f>
        <v>65.239999999999995</v>
      </c>
      <c r="CN6" s="33">
        <f t="shared" si="10"/>
        <v>52.81</v>
      </c>
      <c r="CO6" s="33">
        <f t="shared" si="10"/>
        <v>52.92</v>
      </c>
      <c r="CP6" s="33">
        <f t="shared" si="10"/>
        <v>51.27</v>
      </c>
      <c r="CQ6" s="33">
        <f t="shared" si="10"/>
        <v>57.71</v>
      </c>
      <c r="CR6" s="33">
        <f t="shared" si="10"/>
        <v>54.91</v>
      </c>
      <c r="CS6" s="33">
        <f t="shared" si="10"/>
        <v>51.83</v>
      </c>
      <c r="CT6" s="33">
        <f t="shared" si="10"/>
        <v>50.27</v>
      </c>
      <c r="CU6" s="33">
        <f t="shared" si="10"/>
        <v>51.08</v>
      </c>
      <c r="CV6" s="32" t="str">
        <f>IF(CV7="","",IF(CV7="-","【-】","【"&amp;SUBSTITUTE(TEXT(CV7,"#,##0.00"),"-","△")&amp;"】"))</f>
        <v>【60.35】</v>
      </c>
      <c r="CW6" s="33">
        <f>IF(CW7="",NA(),CW7)</f>
        <v>94.81</v>
      </c>
      <c r="CX6" s="33">
        <f t="shared" ref="CX6:DF6" si="11">IF(CX7="",NA(),CX7)</f>
        <v>96.62</v>
      </c>
      <c r="CY6" s="33">
        <f t="shared" si="11"/>
        <v>85.24</v>
      </c>
      <c r="CZ6" s="33">
        <f t="shared" si="11"/>
        <v>85.47</v>
      </c>
      <c r="DA6" s="33">
        <f t="shared" si="11"/>
        <v>85.66</v>
      </c>
      <c r="DB6" s="33">
        <f t="shared" si="11"/>
        <v>89.1</v>
      </c>
      <c r="DC6" s="33">
        <f t="shared" si="11"/>
        <v>89.2</v>
      </c>
      <c r="DD6" s="33">
        <f t="shared" si="11"/>
        <v>88.67</v>
      </c>
      <c r="DE6" s="33">
        <f t="shared" si="11"/>
        <v>89.13</v>
      </c>
      <c r="DF6" s="33">
        <f t="shared" si="11"/>
        <v>88.59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0.04</v>
      </c>
      <c r="EF6" s="32">
        <f t="shared" si="14"/>
        <v>0</v>
      </c>
      <c r="EG6" s="32">
        <f t="shared" si="14"/>
        <v>0</v>
      </c>
      <c r="EH6" s="32">
        <f t="shared" si="14"/>
        <v>0</v>
      </c>
      <c r="EI6" s="33">
        <f t="shared" si="14"/>
        <v>0.2</v>
      </c>
      <c r="EJ6" s="33">
        <f t="shared" si="14"/>
        <v>0.13</v>
      </c>
      <c r="EK6" s="33">
        <f t="shared" si="14"/>
        <v>0.17</v>
      </c>
      <c r="EL6" s="33">
        <f t="shared" si="14"/>
        <v>0.12</v>
      </c>
      <c r="EM6" s="33">
        <f t="shared" si="14"/>
        <v>0.11</v>
      </c>
      <c r="EN6" s="32" t="str">
        <f>IF(EN7="","",IF(EN7="-","【-】","【"&amp;SUBSTITUTE(TEXT(EN7,"#,##0.00"),"-","△")&amp;"】"))</f>
        <v>【0.17】</v>
      </c>
    </row>
    <row r="7" spans="1:144" s="34" customFormat="1">
      <c r="A7" s="26"/>
      <c r="B7" s="35">
        <v>2014</v>
      </c>
      <c r="C7" s="35">
        <v>112160</v>
      </c>
      <c r="D7" s="35">
        <v>47</v>
      </c>
      <c r="E7" s="35">
        <v>17</v>
      </c>
      <c r="F7" s="35">
        <v>1</v>
      </c>
      <c r="G7" s="35">
        <v>0</v>
      </c>
      <c r="H7" s="35" t="s">
        <v>96</v>
      </c>
      <c r="I7" s="35" t="s">
        <v>97</v>
      </c>
      <c r="J7" s="35" t="s">
        <v>98</v>
      </c>
      <c r="K7" s="35" t="s">
        <v>99</v>
      </c>
      <c r="L7" s="35" t="s">
        <v>100</v>
      </c>
      <c r="M7" s="36" t="s">
        <v>101</v>
      </c>
      <c r="N7" s="36" t="s">
        <v>102</v>
      </c>
      <c r="O7" s="36">
        <v>36.380000000000003</v>
      </c>
      <c r="P7" s="36">
        <v>78.77</v>
      </c>
      <c r="Q7" s="36">
        <v>1890</v>
      </c>
      <c r="R7" s="36">
        <v>55886</v>
      </c>
      <c r="S7" s="36">
        <v>58.64</v>
      </c>
      <c r="T7" s="36">
        <v>953.04</v>
      </c>
      <c r="U7" s="36">
        <v>20315</v>
      </c>
      <c r="V7" s="36">
        <v>4.0599999999999996</v>
      </c>
      <c r="W7" s="36">
        <v>5003.6899999999996</v>
      </c>
      <c r="X7" s="36">
        <v>70.36</v>
      </c>
      <c r="Y7" s="36">
        <v>71.209999999999994</v>
      </c>
      <c r="Z7" s="36">
        <v>78.38</v>
      </c>
      <c r="AA7" s="36">
        <v>74.459999999999994</v>
      </c>
      <c r="AB7" s="36">
        <v>77.02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1142.43</v>
      </c>
      <c r="BF7" s="36">
        <v>1314.22</v>
      </c>
      <c r="BG7" s="36">
        <v>1022.93</v>
      </c>
      <c r="BH7" s="36">
        <v>1262.76</v>
      </c>
      <c r="BI7" s="36">
        <v>995.27</v>
      </c>
      <c r="BJ7" s="36">
        <v>1266.5</v>
      </c>
      <c r="BK7" s="36">
        <v>1258.6099999999999</v>
      </c>
      <c r="BL7" s="36">
        <v>1252.8800000000001</v>
      </c>
      <c r="BM7" s="36">
        <v>1119.4100000000001</v>
      </c>
      <c r="BN7" s="36">
        <v>1067.74</v>
      </c>
      <c r="BO7" s="36">
        <v>776.35</v>
      </c>
      <c r="BP7" s="36">
        <v>68.38</v>
      </c>
      <c r="BQ7" s="36">
        <v>67.97</v>
      </c>
      <c r="BR7" s="36">
        <v>67.88</v>
      </c>
      <c r="BS7" s="36">
        <v>67.77</v>
      </c>
      <c r="BT7" s="36">
        <v>70</v>
      </c>
      <c r="BU7" s="36">
        <v>65.92</v>
      </c>
      <c r="BV7" s="36">
        <v>66.02</v>
      </c>
      <c r="BW7" s="36">
        <v>66.87</v>
      </c>
      <c r="BX7" s="36">
        <v>71.349999999999994</v>
      </c>
      <c r="BY7" s="36">
        <v>73.569999999999993</v>
      </c>
      <c r="BZ7" s="36">
        <v>96.57</v>
      </c>
      <c r="CA7" s="36">
        <v>150</v>
      </c>
      <c r="CB7" s="36">
        <v>150</v>
      </c>
      <c r="CC7" s="36">
        <v>150</v>
      </c>
      <c r="CD7" s="36">
        <v>150</v>
      </c>
      <c r="CE7" s="36">
        <v>150</v>
      </c>
      <c r="CF7" s="36">
        <v>193.71</v>
      </c>
      <c r="CG7" s="36">
        <v>196.8</v>
      </c>
      <c r="CH7" s="36">
        <v>195.15</v>
      </c>
      <c r="CI7" s="36">
        <v>182.55</v>
      </c>
      <c r="CJ7" s="36">
        <v>184.87</v>
      </c>
      <c r="CK7" s="36">
        <v>142.28</v>
      </c>
      <c r="CL7" s="36">
        <v>63.61</v>
      </c>
      <c r="CM7" s="36">
        <v>65.239999999999995</v>
      </c>
      <c r="CN7" s="36">
        <v>52.81</v>
      </c>
      <c r="CO7" s="36">
        <v>52.92</v>
      </c>
      <c r="CP7" s="36">
        <v>51.27</v>
      </c>
      <c r="CQ7" s="36">
        <v>57.71</v>
      </c>
      <c r="CR7" s="36">
        <v>54.91</v>
      </c>
      <c r="CS7" s="36">
        <v>51.83</v>
      </c>
      <c r="CT7" s="36">
        <v>50.27</v>
      </c>
      <c r="CU7" s="36">
        <v>51.08</v>
      </c>
      <c r="CV7" s="36">
        <v>60.35</v>
      </c>
      <c r="CW7" s="36">
        <v>94.81</v>
      </c>
      <c r="CX7" s="36">
        <v>96.62</v>
      </c>
      <c r="CY7" s="36">
        <v>85.24</v>
      </c>
      <c r="CZ7" s="36">
        <v>85.47</v>
      </c>
      <c r="DA7" s="36">
        <v>85.66</v>
      </c>
      <c r="DB7" s="36">
        <v>89.1</v>
      </c>
      <c r="DC7" s="36">
        <v>89.2</v>
      </c>
      <c r="DD7" s="36">
        <v>88.67</v>
      </c>
      <c r="DE7" s="36">
        <v>89.13</v>
      </c>
      <c r="DF7" s="36">
        <v>88.59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0.04</v>
      </c>
      <c r="EF7" s="36">
        <v>0</v>
      </c>
      <c r="EG7" s="36">
        <v>0</v>
      </c>
      <c r="EH7" s="36">
        <v>0</v>
      </c>
      <c r="EI7" s="36">
        <v>0.2</v>
      </c>
      <c r="EJ7" s="36">
        <v>0.13</v>
      </c>
      <c r="EK7" s="36">
        <v>0.17</v>
      </c>
      <c r="EL7" s="36">
        <v>0.12</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saitamaken</cp:lastModifiedBy>
  <dcterms:created xsi:type="dcterms:W3CDTF">2016-02-03T08:49:34Z</dcterms:created>
  <dcterms:modified xsi:type="dcterms:W3CDTF">2016-02-22T01:12:18Z</dcterms:modified>
  <cp:category/>
</cp:coreProperties>
</file>