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<sst xmlns="http://schemas.openxmlformats.org/spreadsheetml/2006/main" count="217" uniqueCount="107">
  <si>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</si>
  <si>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</si>
  <si>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</si>
  <si>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</si>
  <si>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</si>
  <si>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</si>
  <si>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</si>
  <si>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</si>
  <si>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</si>
  <si>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</si>
  <si>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</si>
  <si>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</si>
  <si>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</si>
  <si>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</si>
  <si>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</si>
  <si>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</si>
  <si>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</si>
  <si>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</si>
  <si>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</si>
  <si>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</si>
  <si>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</si>
  <si>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</si>
  <si>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</si>
  <si>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</si>
  <si>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</si>
  <si>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</si>
  <si>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</si>
  <si>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</si>
  <si>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</si>
  <si>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</si>
  <si>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</si>
  <si>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</si>
  <si>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</si>
  <si>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</si>
  <si>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</si>
  <si>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</si>
  <si>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</si>
  <si>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</si>
  <si>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</si>
  <si>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</si>
  <si>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</si>
  <si>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</si>
  <si>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</si>
  <si>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</si>
  <si>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</si>
  <si>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</si>
  <si>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</si>
  <si>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</si>
  <si>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</si>
  <si>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</si>
  <si>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</si>
  <si>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</si>
  <si>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</si>
  <si>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</si>
  <si>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</si>
  <si>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</si>
  <si>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</si>
  <si>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</si>
  <si>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</si>
  <si>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</si>
  <si>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</si>
  <si>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</si>
  <si>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</si>
  <si>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</si>
  <si>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</si>
  <si>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</si>
  <si>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</si>
  <si>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</si>
  <si>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</si>
  <si>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</si>
  <si>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</si>
  <si>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</si>
  <si>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</si>
  <si>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</si>
  <si>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</si>
  <si>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</si>
  <si>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</si>
  <si>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</si>
  <si>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</si>
  <si>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</si>
  <si>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</si>
  <si>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</si>
  <si>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</si>
  <si>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</si>
  <si>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</si>
  <si>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</si>
  <si>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</si>
  <si>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</si>
  <si>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</si>
  <si>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</si>
  <si>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</si>
  <si>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</si>
  <si>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</si>
  <si>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春日部市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</si>
  <si>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</si>
  <si>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</si>
  <si>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</si>
  <si>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</si>
  <si>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</si>
  <si>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</si>
  <si>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</si>
  <si>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</si>
  <si>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</si>
  <si>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</si>
  <si>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「施設全体の減価償却の状況」
　</t>
    </r>
    <r>
      <rPr>
        <sz val="11"/>
        <color theme="1"/>
        <rFont val="ＭＳ ゴシック"/>
        <family val="3"/>
        <charset val="128"/>
      </rPr>
      <t xml:space="preserve">昨年度と比べ12.24ポイント上昇し、51.24％となった。これは、法定耐用年数に近づいている資産の割合が上昇していることを示すものであり、今後は、財源の確保に努め、継続的に施設の更新を行っていくものである。
</t>
    </r>
    <r>
      <rPr>
        <b/>
        <sz val="11"/>
        <color theme="1"/>
        <rFont val="ＭＳ ゴシック"/>
        <family val="3"/>
        <charset val="128"/>
      </rPr>
      <t>「管路の経年化の状況」</t>
    </r>
    <r>
      <rPr>
        <sz val="11"/>
        <color theme="1"/>
        <rFont val="ＭＳ ゴシック"/>
        <family val="3"/>
        <charset val="128"/>
      </rPr>
      <t xml:space="preserve">
　昨年度と比べ1.35ポイント上昇し、14.71％となった。これは、法定年数を経過した管路が増加していることを示すものであり、今後は、財源の確保に努め、継続的に管路の更新を行っていくものである。
</t>
    </r>
    <r>
      <rPr>
        <b/>
        <sz val="11"/>
        <color theme="1"/>
        <rFont val="ＭＳ ゴシック"/>
        <family val="3"/>
        <charset val="128"/>
      </rPr>
      <t>「管路の更新投資の実施状況」
　</t>
    </r>
    <r>
      <rPr>
        <sz val="11"/>
        <color theme="1"/>
        <rFont val="ＭＳ ゴシック"/>
        <family val="3"/>
        <charset val="128"/>
      </rPr>
      <t>昨年度と比べ0.23ポイント下降し、0.21％となった。これは、管路の更新ペースが遅い状況を示しており、今後は、財源の確保に努め、継続的に管路の更新を行っていくものである。</t>
    </r>
    <r>
      <rPr>
        <b/>
        <sz val="11"/>
        <color theme="1"/>
        <rFont val="ＭＳ ゴシック"/>
        <family val="3"/>
        <charset val="128"/>
      </rPr>
      <t xml:space="preserve">
</t>
    </r>
    <r>
      <rPr>
        <sz val="11"/>
        <color theme="1"/>
        <rFont val="ＭＳ ゴシック"/>
        <family val="3"/>
        <charset val="128"/>
      </rPr>
      <t xml:space="preserve">
　</t>
    </r>
    <rPh sb="1" eb="3">
      <t>シセツ</t>
    </rPh>
    <rPh sb="3" eb="5">
      <t>ゼンタイ</t>
    </rPh>
    <rPh sb="6" eb="8">
      <t>ゲンカ</t>
    </rPh>
    <rPh sb="8" eb="10">
      <t>ショウキャク</t>
    </rPh>
    <rPh sb="11" eb="13">
      <t>ジョウキョウ</t>
    </rPh>
    <rPh sb="16" eb="19">
      <t>サクネンド</t>
    </rPh>
    <rPh sb="20" eb="21">
      <t>クラ</t>
    </rPh>
    <rPh sb="31" eb="33">
      <t>ジョウショウ</t>
    </rPh>
    <rPh sb="50" eb="52">
      <t>ホウテイ</t>
    </rPh>
    <rPh sb="52" eb="54">
      <t>タイヨウ</t>
    </rPh>
    <rPh sb="54" eb="56">
      <t>ネンスウ</t>
    </rPh>
    <rPh sb="57" eb="58">
      <t>チカ</t>
    </rPh>
    <rPh sb="63" eb="65">
      <t>シサン</t>
    </rPh>
    <rPh sb="66" eb="68">
      <t>ワリアイ</t>
    </rPh>
    <rPh sb="69" eb="71">
      <t>ジョウショウ</t>
    </rPh>
    <rPh sb="78" eb="79">
      <t>シメ</t>
    </rPh>
    <rPh sb="109" eb="110">
      <t>オコナ</t>
    </rPh>
    <rPh sb="122" eb="124">
      <t>カンロ</t>
    </rPh>
    <rPh sb="125" eb="127">
      <t>ケイネン</t>
    </rPh>
    <rPh sb="127" eb="128">
      <t>カ</t>
    </rPh>
    <rPh sb="129" eb="131">
      <t>ジョウキョウ</t>
    </rPh>
    <rPh sb="206" eb="207">
      <t>ツト</t>
    </rPh>
    <rPh sb="213" eb="215">
      <t>カンロ</t>
    </rPh>
    <rPh sb="235" eb="237">
      <t>コウシン</t>
    </rPh>
    <rPh sb="237" eb="239">
      <t>トウシ</t>
    </rPh>
    <rPh sb="240" eb="242">
      <t>ジッシ</t>
    </rPh>
    <rPh sb="242" eb="244">
      <t>ジョウキョウ</t>
    </rPh>
    <rPh sb="261" eb="263">
      <t>カコウ</t>
    </rPh>
    <rPh sb="279" eb="281">
      <t>カンロ</t>
    </rPh>
    <rPh sb="282" eb="284">
      <t>コウシン</t>
    </rPh>
    <rPh sb="288" eb="289">
      <t>オソ</t>
    </rPh>
    <rPh sb="290" eb="292">
      <t>ジョウキョウ</t>
    </rPh>
    <rPh sb="293" eb="294">
      <t>シメ</t>
    </rPh>
    <rPh sb="316" eb="318">
      <t>カンロ</t>
    </rPh>
    <phoneticPr fontId="4"/>
  </si>
  <si>
    <t xml:space="preserve">  経営の健全性・効率性については、総合的に見て、現在は概ね安定しているが、今後は、給水収益の減少や水道施設の老朽化に伴う更新が見込まれることから、経営健全化に向けた取組を行っていく必要がある。
　また、老朽化の状況については、水道施設、特に管路の更新が遅れていることから、財源の確保に努め、継続的に更新を行っていくものである。</t>
    <rPh sb="2" eb="4">
      <t>ケイエイ</t>
    </rPh>
    <rPh sb="5" eb="8">
      <t>ケンゼンセイ</t>
    </rPh>
    <rPh sb="9" eb="12">
      <t>コウリツセイ</t>
    </rPh>
    <rPh sb="18" eb="20">
      <t>ソウゴウ</t>
    </rPh>
    <rPh sb="20" eb="21">
      <t>テキ</t>
    </rPh>
    <rPh sb="22" eb="23">
      <t>ミ</t>
    </rPh>
    <rPh sb="25" eb="27">
      <t>ゲンザイ</t>
    </rPh>
    <rPh sb="28" eb="29">
      <t>オオム</t>
    </rPh>
    <rPh sb="30" eb="32">
      <t>アンテイ</t>
    </rPh>
    <rPh sb="38" eb="40">
      <t>コンゴ</t>
    </rPh>
    <rPh sb="42" eb="44">
      <t>キュウスイ</t>
    </rPh>
    <rPh sb="44" eb="46">
      <t>シュウエキ</t>
    </rPh>
    <rPh sb="47" eb="49">
      <t>ゲンショウ</t>
    </rPh>
    <rPh sb="50" eb="52">
      <t>スイドウ</t>
    </rPh>
    <rPh sb="52" eb="54">
      <t>シセツ</t>
    </rPh>
    <rPh sb="55" eb="58">
      <t>ロウキュウカ</t>
    </rPh>
    <rPh sb="59" eb="60">
      <t>トモナ</t>
    </rPh>
    <rPh sb="61" eb="63">
      <t>コウシン</t>
    </rPh>
    <rPh sb="64" eb="66">
      <t>ミコ</t>
    </rPh>
    <rPh sb="74" eb="76">
      <t>ケイエイ</t>
    </rPh>
    <rPh sb="76" eb="78">
      <t>ケンゼン</t>
    </rPh>
    <rPh sb="78" eb="79">
      <t>カ</t>
    </rPh>
    <rPh sb="80" eb="81">
      <t>ム</t>
    </rPh>
    <rPh sb="86" eb="87">
      <t>オコナ</t>
    </rPh>
    <rPh sb="91" eb="93">
      <t>ヒツヨウ</t>
    </rPh>
    <rPh sb="102" eb="105">
      <t>ロウキュウカ</t>
    </rPh>
    <rPh sb="106" eb="108">
      <t>ジョウキョウ</t>
    </rPh>
    <rPh sb="114" eb="116">
      <t>スイドウ</t>
    </rPh>
    <rPh sb="116" eb="118">
      <t>シセツ</t>
    </rPh>
    <rPh sb="119" eb="120">
      <t>トク</t>
    </rPh>
    <rPh sb="121" eb="123">
      <t>カンロ</t>
    </rPh>
    <rPh sb="124" eb="126">
      <t>コウシン</t>
    </rPh>
    <rPh sb="127" eb="128">
      <t>オク</t>
    </rPh>
    <phoneticPr fontId="4"/>
  </si>
  <si>
    <r>
      <rPr>
        <b/>
        <sz val="11"/>
        <color theme="1"/>
        <rFont val="ＭＳ ゴシック"/>
        <family val="3"/>
        <charset val="128"/>
      </rPr>
      <t>「経常損益」</t>
    </r>
    <r>
      <rPr>
        <sz val="11"/>
        <color theme="1"/>
        <rFont val="ＭＳ ゴシック"/>
        <family val="3"/>
        <charset val="128"/>
      </rPr>
      <t xml:space="preserve">
  地方公営企業会計基準見直しの影響等もあるが、昨年度と比べ7.94ポイント上昇し113.25％となり、おおむね安定した経営が維持できているといえる。今後も収益の確保、経費の節減に努め、経営基盤の強化を図るものである。
</t>
    </r>
    <r>
      <rPr>
        <b/>
        <sz val="11"/>
        <color theme="1"/>
        <rFont val="ＭＳ ゴシック"/>
        <family val="3"/>
        <charset val="128"/>
      </rPr>
      <t>「支払能力」</t>
    </r>
    <r>
      <rPr>
        <sz val="11"/>
        <color theme="1"/>
        <rFont val="ＭＳ ゴシック"/>
        <family val="3"/>
        <charset val="128"/>
      </rPr>
      <t xml:space="preserve">
　地方公営企業会計基準見直しの影響で昨年度と比べ289.8ポイント下降し464.48％となった。しかし現金預金などの流動資産は昨年度と比べ約20ポイント上昇していることから、支払能力は安定していると言える。今後も適切な資金管理に努めるものである。
</t>
    </r>
    <r>
      <rPr>
        <b/>
        <sz val="11"/>
        <color theme="1"/>
        <rFont val="ＭＳ ゴシック"/>
        <family val="3"/>
        <charset val="128"/>
      </rPr>
      <t>【料金水準の適切性】
　</t>
    </r>
    <r>
      <rPr>
        <sz val="11"/>
        <color theme="1"/>
        <rFont val="ＭＳ ゴシック"/>
        <family val="3"/>
        <charset val="128"/>
      </rPr>
      <t xml:space="preserve">地方公営企業会計基準見直しの影響で昨年度と比べ9.1ポイント上昇し、110.73％となった。これは給水に係る費用が、どの程度給水収益で賄えているかを表した指標であり、適切な水準であるといえる。今後も収益の確保及び費用の節減を図るため、効率的な事業運営に努めるものである。
</t>
    </r>
    <r>
      <rPr>
        <b/>
        <sz val="11"/>
        <color theme="1"/>
        <rFont val="ＭＳ ゴシック"/>
        <family val="3"/>
        <charset val="128"/>
      </rPr>
      <t>【費用の効率性】
　</t>
    </r>
    <r>
      <rPr>
        <sz val="11"/>
        <color theme="1"/>
        <rFont val="ＭＳ ゴシック"/>
        <family val="3"/>
        <charset val="128"/>
      </rPr>
      <t xml:space="preserve">地方公営企業会計基準見直しの影響で昨年度と比べ、12.98円減少し、138.45円となった。これは有収水量1㎥あたりの費用を示すものであり、効率的に水を生産しているといえる。今後も費用の節減に努めるものである。
</t>
    </r>
    <r>
      <rPr>
        <b/>
        <sz val="11"/>
        <color theme="1"/>
        <rFont val="ＭＳ ゴシック"/>
        <family val="3"/>
        <charset val="128"/>
      </rPr>
      <t>「供給した配水量の効率性」
　</t>
    </r>
    <r>
      <rPr>
        <sz val="11"/>
        <color theme="1"/>
        <rFont val="ＭＳ ゴシック"/>
        <family val="3"/>
        <charset val="128"/>
      </rPr>
      <t>これは施設の稼動が収益につながっているかを判断する指標であるが、昨年度と比べ、配水管漏水が多かったこともあり0.15ポイント下降し、91.54％となった。今後は有収率引き上げのため、漏水対策の強化を図るものである。</t>
    </r>
    <rPh sb="1" eb="3">
      <t>ケイジョウ</t>
    </rPh>
    <rPh sb="3" eb="5">
      <t>ソンエキ</t>
    </rPh>
    <rPh sb="9" eb="11">
      <t>チホウ</t>
    </rPh>
    <rPh sb="11" eb="13">
      <t>コウエイ</t>
    </rPh>
    <rPh sb="13" eb="15">
      <t>キギョウ</t>
    </rPh>
    <rPh sb="15" eb="17">
      <t>カイケイ</t>
    </rPh>
    <rPh sb="17" eb="19">
      <t>キジュン</t>
    </rPh>
    <rPh sb="19" eb="21">
      <t>ミナオ</t>
    </rPh>
    <rPh sb="23" eb="25">
      <t>エイキョウ</t>
    </rPh>
    <rPh sb="25" eb="26">
      <t>トウ</t>
    </rPh>
    <rPh sb="31" eb="34">
      <t>サクネンド</t>
    </rPh>
    <rPh sb="35" eb="36">
      <t>クラ</t>
    </rPh>
    <rPh sb="45" eb="47">
      <t>ジョウショウ</t>
    </rPh>
    <rPh sb="63" eb="65">
      <t>アンテイ</t>
    </rPh>
    <rPh sb="67" eb="69">
      <t>ケイエイ</t>
    </rPh>
    <rPh sb="70" eb="72">
      <t>イジ</t>
    </rPh>
    <rPh sb="82" eb="84">
      <t>コンゴ</t>
    </rPh>
    <rPh sb="100" eb="102">
      <t>ケイエイ</t>
    </rPh>
    <rPh sb="102" eb="104">
      <t>キバン</t>
    </rPh>
    <rPh sb="105" eb="107">
      <t>キョウカ</t>
    </rPh>
    <rPh sb="108" eb="109">
      <t>ハカ</t>
    </rPh>
    <rPh sb="139" eb="141">
      <t>エイキョウ</t>
    </rPh>
    <rPh sb="157" eb="159">
      <t>カコウ</t>
    </rPh>
    <rPh sb="175" eb="177">
      <t>ゲンキン</t>
    </rPh>
    <rPh sb="177" eb="179">
      <t>ヨキン</t>
    </rPh>
    <rPh sb="187" eb="190">
      <t>サクネンド</t>
    </rPh>
    <rPh sb="191" eb="192">
      <t>クラ</t>
    </rPh>
    <rPh sb="193" eb="194">
      <t>ヤク</t>
    </rPh>
    <rPh sb="200" eb="202">
      <t>ジョウショウ</t>
    </rPh>
    <rPh sb="211" eb="213">
      <t>シハラ</t>
    </rPh>
    <rPh sb="213" eb="215">
      <t>ノウリョク</t>
    </rPh>
    <rPh sb="216" eb="218">
      <t>アンテイ</t>
    </rPh>
    <rPh sb="223" eb="224">
      <t>イ</t>
    </rPh>
    <rPh sb="227" eb="229">
      <t>コンゴ</t>
    </rPh>
    <rPh sb="230" eb="232">
      <t>テキセツ</t>
    </rPh>
    <rPh sb="233" eb="235">
      <t>シキン</t>
    </rPh>
    <rPh sb="235" eb="237">
      <t>カンリ</t>
    </rPh>
    <rPh sb="238" eb="239">
      <t>ツト</t>
    </rPh>
    <rPh sb="274" eb="276">
      <t>エイキョウ</t>
    </rPh>
    <rPh sb="290" eb="292">
      <t>ジョウショウ</t>
    </rPh>
    <rPh sb="343" eb="345">
      <t>テキセツ</t>
    </rPh>
    <rPh sb="346" eb="348">
      <t>スイジュン</t>
    </rPh>
    <rPh sb="356" eb="358">
      <t>コンゴ</t>
    </rPh>
    <rPh sb="359" eb="361">
      <t>シュウエキ</t>
    </rPh>
    <rPh sb="362" eb="364">
      <t>カクホ</t>
    </rPh>
    <rPh sb="364" eb="365">
      <t>オヨ</t>
    </rPh>
    <rPh sb="366" eb="368">
      <t>ヒヨウ</t>
    </rPh>
    <rPh sb="369" eb="371">
      <t>セツゲン</t>
    </rPh>
    <rPh sb="372" eb="373">
      <t>ハカ</t>
    </rPh>
    <rPh sb="377" eb="380">
      <t>コウリツテキ</t>
    </rPh>
    <rPh sb="381" eb="383">
      <t>ジギョウ</t>
    </rPh>
    <rPh sb="383" eb="385">
      <t>ウンエイ</t>
    </rPh>
    <rPh sb="386" eb="387">
      <t>ツト</t>
    </rPh>
    <rPh sb="412" eb="414">
      <t>カイケイ</t>
    </rPh>
    <rPh sb="414" eb="416">
      <t>キジュン</t>
    </rPh>
    <rPh sb="416" eb="418">
      <t>ミナオ</t>
    </rPh>
    <rPh sb="423" eb="426">
      <t>サクネンド</t>
    </rPh>
    <rPh sb="427" eb="428">
      <t>クラ</t>
    </rPh>
    <rPh sb="435" eb="436">
      <t>エン</t>
    </rPh>
    <rPh sb="436" eb="438">
      <t>ゲンショウ</t>
    </rPh>
    <rPh sb="446" eb="447">
      <t>エン</t>
    </rPh>
    <rPh sb="455" eb="457">
      <t>ユウシュウ</t>
    </rPh>
    <rPh sb="457" eb="459">
      <t>スイリョウ</t>
    </rPh>
    <rPh sb="465" eb="467">
      <t>ヒヨウ</t>
    </rPh>
    <rPh sb="468" eb="469">
      <t>シメ</t>
    </rPh>
    <rPh sb="476" eb="479">
      <t>コウリツテキ</t>
    </rPh>
    <rPh sb="480" eb="481">
      <t>ミズ</t>
    </rPh>
    <rPh sb="482" eb="484">
      <t>セイサン</t>
    </rPh>
    <rPh sb="496" eb="498">
      <t>ヒヨウ</t>
    </rPh>
    <rPh sb="502" eb="503">
      <t>ツト</t>
    </rPh>
    <rPh sb="513" eb="515">
      <t>キョウキュウ</t>
    </rPh>
    <rPh sb="517" eb="519">
      <t>ハイスイ</t>
    </rPh>
    <rPh sb="519" eb="520">
      <t>リョウ</t>
    </rPh>
    <rPh sb="521" eb="524">
      <t>コウリツセイ</t>
    </rPh>
    <rPh sb="559" eb="562">
      <t>サクネンド</t>
    </rPh>
    <rPh sb="563" eb="564">
      <t>クラ</t>
    </rPh>
    <rPh sb="572" eb="573">
      <t>オオ</t>
    </rPh>
    <rPh sb="604" eb="606">
      <t>コンゴ</t>
    </rPh>
    <rPh sb="618" eb="620">
      <t>ロウスイ</t>
    </rPh>
    <rPh sb="620" eb="622">
      <t>タイサク</t>
    </rPh>
    <rPh sb="623" eb="625">
      <t>キョウカ</t>
    </rPh>
    <rPh sb="626" eb="62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</si>
</sst>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c:v>
                </c:pt>
                <c:pt idx="1">
                  <c:v>0.48</c:v>
                </c:pt>
                <c:pt idx="2">
                  <c:v>0.64</c:v>
                </c:pt>
                <c:pt idx="3">
                  <c:v>0.44</c:v>
                </c:pt>
                <c:pt idx="4">
                  <c:v>0.21</c:v>
                </c:pt>
              </c:numCache>
            </c:numRef>
          </c:val>
        </c:ser>
        <c:dLbls>
          <c:showLegendKey val="0"/>
          <c:showVal val="0"/>
          <c:showCatName val="0"/>
          <c:showSerName val="0"/>
          <c:showPercent val="0"/>
          <c:showBubbleSize val="0"/>
        </c:dLbls>
        <c:gapWidth val="150"/>
        <c:axId val="86037248"/>
        <c:axId val="860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86037248"/>
        <c:axId val="86039168"/>
      </c:lineChart>
      <c:dateAx>
        <c:axId val="86037248"/>
        <c:scaling>
          <c:orientation val="minMax"/>
        </c:scaling>
        <c:delete val="1"/>
        <c:axPos val="b"/>
        <c:numFmt formatCode="ge" sourceLinked="1"/>
        <c:majorTickMark val="none"/>
        <c:minorTickMark val="none"/>
        <c:tickLblPos val="none"/>
        <c:crossAx val="86039168"/>
        <c:crosses val="autoZero"/>
        <c:auto val="1"/>
        <c:lblOffset val="100"/>
        <c:baseTimeUnit val="years"/>
      </c:dateAx>
      <c:valAx>
        <c:axId val="860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73.77</c:v>
                </c:pt>
                <c:pt idx="1">
                  <c:v>73.040000000000006</c:v>
                </c:pt>
                <c:pt idx="2">
                  <c:v>70.95</c:v>
                </c:pt>
                <c:pt idx="3">
                  <c:v>69.3</c:v>
                </c:pt>
                <c:pt idx="4">
                  <c:v>68.36</c:v>
                </c:pt>
              </c:numCache>
            </c:numRef>
          </c:val>
        </c:ser>
        <c:dLbls>
          <c:showLegendKey val="0"/>
          <c:showVal val="0"/>
          <c:showCatName val="0"/>
          <c:showSerName val="0"/>
          <c:showPercent val="0"/>
          <c:showBubbleSize val="0"/>
        </c:dLbls>
        <c:gapWidth val="150"/>
        <c:axId val="92140672"/>
        <c:axId val="921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92140672"/>
        <c:axId val="92142592"/>
      </c:lineChart>
      <c:dateAx>
        <c:axId val="92140672"/>
        <c:scaling>
          <c:orientation val="minMax"/>
        </c:scaling>
        <c:delete val="1"/>
        <c:axPos val="b"/>
        <c:numFmt formatCode="ge" sourceLinked="1"/>
        <c:majorTickMark val="none"/>
        <c:minorTickMark val="none"/>
        <c:tickLblPos val="none"/>
        <c:crossAx val="92142592"/>
        <c:crosses val="autoZero"/>
        <c:auto val="1"/>
        <c:lblOffset val="100"/>
        <c:baseTimeUnit val="years"/>
      </c:dateAx>
      <c:valAx>
        <c:axId val="921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88.7</c:v>
                </c:pt>
                <c:pt idx="1">
                  <c:v>88.18</c:v>
                </c:pt>
                <c:pt idx="2">
                  <c:v>90.08</c:v>
                </c:pt>
                <c:pt idx="3">
                  <c:v>91.69</c:v>
                </c:pt>
                <c:pt idx="4">
                  <c:v>91.54</c:v>
                </c:pt>
              </c:numCache>
            </c:numRef>
          </c:val>
        </c:ser>
        <c:dLbls>
          <c:showLegendKey val="0"/>
          <c:showVal val="0"/>
          <c:showCatName val="0"/>
          <c:showSerName val="0"/>
          <c:showPercent val="0"/>
          <c:showBubbleSize val="0"/>
        </c:dLbls>
        <c:gapWidth val="150"/>
        <c:axId val="92460544"/>
        <c:axId val="924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92460544"/>
        <c:axId val="92462080"/>
      </c:lineChart>
      <c:dateAx>
        <c:axId val="92460544"/>
        <c:scaling>
          <c:orientation val="minMax"/>
        </c:scaling>
        <c:delete val="1"/>
        <c:axPos val="b"/>
        <c:numFmt formatCode="ge" sourceLinked="1"/>
        <c:majorTickMark val="none"/>
        <c:minorTickMark val="none"/>
        <c:tickLblPos val="none"/>
        <c:crossAx val="92462080"/>
        <c:crosses val="autoZero"/>
        <c:auto val="1"/>
        <c:lblOffset val="100"/>
        <c:baseTimeUnit val="years"/>
      </c:dateAx>
      <c:valAx>
        <c:axId val="924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105.85</c:v>
                </c:pt>
                <c:pt idx="1">
                  <c:v>102.61</c:v>
                </c:pt>
                <c:pt idx="2">
                  <c:v>101.88</c:v>
                </c:pt>
                <c:pt idx="3">
                  <c:v>105.31</c:v>
                </c:pt>
                <c:pt idx="4">
                  <c:v>113.25</c:v>
                </c:pt>
              </c:numCache>
            </c:numRef>
          </c:val>
        </c:ser>
        <c:dLbls>
          <c:showLegendKey val="0"/>
          <c:showVal val="0"/>
          <c:showCatName val="0"/>
          <c:showSerName val="0"/>
          <c:showPercent val="0"/>
          <c:showBubbleSize val="0"/>
        </c:dLbls>
        <c:gapWidth val="150"/>
        <c:axId val="91722112"/>
        <c:axId val="917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91722112"/>
        <c:axId val="91724032"/>
      </c:lineChart>
      <c:dateAx>
        <c:axId val="91722112"/>
        <c:scaling>
          <c:orientation val="minMax"/>
        </c:scaling>
        <c:delete val="1"/>
        <c:axPos val="b"/>
        <c:numFmt formatCode="ge" sourceLinked="1"/>
        <c:majorTickMark val="none"/>
        <c:minorTickMark val="none"/>
        <c:tickLblPos val="none"/>
        <c:crossAx val="91724032"/>
        <c:crosses val="autoZero"/>
        <c:auto val="1"/>
        <c:lblOffset val="100"/>
        <c:baseTimeUnit val="years"/>
      </c:dateAx>
      <c:valAx>
        <c:axId val="9172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35.28</c:v>
                </c:pt>
                <c:pt idx="1">
                  <c:v>36.65</c:v>
                </c:pt>
                <c:pt idx="2">
                  <c:v>38</c:v>
                </c:pt>
                <c:pt idx="3">
                  <c:v>39</c:v>
                </c:pt>
                <c:pt idx="4">
                  <c:v>51.24</c:v>
                </c:pt>
              </c:numCache>
            </c:numRef>
          </c:val>
        </c:ser>
        <c:dLbls>
          <c:showLegendKey val="0"/>
          <c:showVal val="0"/>
          <c:showCatName val="0"/>
          <c:showSerName val="0"/>
          <c:showPercent val="0"/>
          <c:showBubbleSize val="0"/>
        </c:dLbls>
        <c:gapWidth val="150"/>
        <c:axId val="92020736"/>
        <c:axId val="920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92020736"/>
        <c:axId val="92022656"/>
      </c:lineChart>
      <c:dateAx>
        <c:axId val="92020736"/>
        <c:scaling>
          <c:orientation val="minMax"/>
        </c:scaling>
        <c:delete val="1"/>
        <c:axPos val="b"/>
        <c:numFmt formatCode="ge" sourceLinked="1"/>
        <c:majorTickMark val="none"/>
        <c:minorTickMark val="none"/>
        <c:tickLblPos val="none"/>
        <c:crossAx val="92022656"/>
        <c:crosses val="autoZero"/>
        <c:auto val="1"/>
        <c:lblOffset val="100"/>
        <c:baseTimeUnit val="years"/>
      </c:dateAx>
      <c:valAx>
        <c:axId val="920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10.45</c:v>
                </c:pt>
                <c:pt idx="1">
                  <c:v>11.22</c:v>
                </c:pt>
                <c:pt idx="2">
                  <c:v>12.14</c:v>
                </c:pt>
                <c:pt idx="3">
                  <c:v>13.36</c:v>
                </c:pt>
                <c:pt idx="4">
                  <c:v>14.71</c:v>
                </c:pt>
              </c:numCache>
            </c:numRef>
          </c:val>
        </c:ser>
        <c:dLbls>
          <c:showLegendKey val="0"/>
          <c:showVal val="0"/>
          <c:showCatName val="0"/>
          <c:showSerName val="0"/>
          <c:showPercent val="0"/>
          <c:showBubbleSize val="0"/>
        </c:dLbls>
        <c:gapWidth val="150"/>
        <c:axId val="92048768"/>
        <c:axId val="92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92048768"/>
        <c:axId val="92055040"/>
      </c:lineChart>
      <c:dateAx>
        <c:axId val="92048768"/>
        <c:scaling>
          <c:orientation val="minMax"/>
        </c:scaling>
        <c:delete val="1"/>
        <c:axPos val="b"/>
        <c:numFmt formatCode="ge" sourceLinked="1"/>
        <c:majorTickMark val="none"/>
        <c:minorTickMark val="none"/>
        <c:tickLblPos val="none"/>
        <c:crossAx val="92055040"/>
        <c:crosses val="autoZero"/>
        <c:auto val="1"/>
        <c:lblOffset val="100"/>
        <c:baseTimeUnit val="years"/>
      </c:dateAx>
      <c:valAx>
        <c:axId val="92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42048"/>
        <c:axId val="91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91842048"/>
        <c:axId val="91843968"/>
      </c:lineChart>
      <c:dateAx>
        <c:axId val="91842048"/>
        <c:scaling>
          <c:orientation val="minMax"/>
        </c:scaling>
        <c:delete val="1"/>
        <c:axPos val="b"/>
        <c:numFmt formatCode="ge" sourceLinked="1"/>
        <c:majorTickMark val="none"/>
        <c:minorTickMark val="none"/>
        <c:tickLblPos val="none"/>
        <c:crossAx val="91843968"/>
        <c:crosses val="autoZero"/>
        <c:auto val="1"/>
        <c:lblOffset val="100"/>
        <c:baseTimeUnit val="years"/>
      </c:dateAx>
      <c:valAx>
        <c:axId val="9184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312.89999999999998</c:v>
                </c:pt>
                <c:pt idx="1">
                  <c:v>600.08000000000004</c:v>
                </c:pt>
                <c:pt idx="2">
                  <c:v>499.69</c:v>
                </c:pt>
                <c:pt idx="3">
                  <c:v>754.2</c:v>
                </c:pt>
                <c:pt idx="4">
                  <c:v>464.48</c:v>
                </c:pt>
              </c:numCache>
            </c:numRef>
          </c:val>
        </c:ser>
        <c:dLbls>
          <c:showLegendKey val="0"/>
          <c:showVal val="0"/>
          <c:showCatName val="0"/>
          <c:showSerName val="0"/>
          <c:showPercent val="0"/>
          <c:showBubbleSize val="0"/>
        </c:dLbls>
        <c:gapWidth val="150"/>
        <c:axId val="91878528"/>
        <c:axId val="918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91878528"/>
        <c:axId val="91880448"/>
      </c:lineChart>
      <c:dateAx>
        <c:axId val="91878528"/>
        <c:scaling>
          <c:orientation val="minMax"/>
        </c:scaling>
        <c:delete val="1"/>
        <c:axPos val="b"/>
        <c:numFmt formatCode="ge" sourceLinked="1"/>
        <c:majorTickMark val="none"/>
        <c:minorTickMark val="none"/>
        <c:tickLblPos val="none"/>
        <c:crossAx val="91880448"/>
        <c:crosses val="autoZero"/>
        <c:auto val="1"/>
        <c:lblOffset val="100"/>
        <c:baseTimeUnit val="years"/>
      </c:dateAx>
      <c:valAx>
        <c:axId val="9188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189.65</c:v>
                </c:pt>
                <c:pt idx="1">
                  <c:v>188.23</c:v>
                </c:pt>
                <c:pt idx="2">
                  <c:v>177.91</c:v>
                </c:pt>
                <c:pt idx="3">
                  <c:v>177.9</c:v>
                </c:pt>
                <c:pt idx="4">
                  <c:v>177.41</c:v>
                </c:pt>
              </c:numCache>
            </c:numRef>
          </c:val>
        </c:ser>
        <c:dLbls>
          <c:showLegendKey val="0"/>
          <c:showVal val="0"/>
          <c:showCatName val="0"/>
          <c:showSerName val="0"/>
          <c:showPercent val="0"/>
          <c:showBubbleSize val="0"/>
        </c:dLbls>
        <c:gapWidth val="150"/>
        <c:axId val="91923200"/>
        <c:axId val="919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91923200"/>
        <c:axId val="91925120"/>
      </c:lineChart>
      <c:dateAx>
        <c:axId val="91923200"/>
        <c:scaling>
          <c:orientation val="minMax"/>
        </c:scaling>
        <c:delete val="1"/>
        <c:axPos val="b"/>
        <c:numFmt formatCode="ge" sourceLinked="1"/>
        <c:majorTickMark val="none"/>
        <c:minorTickMark val="none"/>
        <c:tickLblPos val="none"/>
        <c:crossAx val="91925120"/>
        <c:crosses val="autoZero"/>
        <c:auto val="1"/>
        <c:lblOffset val="100"/>
        <c:baseTimeUnit val="years"/>
      </c:dateAx>
      <c:valAx>
        <c:axId val="9192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102.44</c:v>
                </c:pt>
                <c:pt idx="1">
                  <c:v>99.38</c:v>
                </c:pt>
                <c:pt idx="2">
                  <c:v>98.49</c:v>
                </c:pt>
                <c:pt idx="3">
                  <c:v>101.63</c:v>
                </c:pt>
                <c:pt idx="4">
                  <c:v>110.73</c:v>
                </c:pt>
              </c:numCache>
            </c:numRef>
          </c:val>
        </c:ser>
        <c:dLbls>
          <c:showLegendKey val="0"/>
          <c:showVal val="0"/>
          <c:showCatName val="0"/>
          <c:showSerName val="0"/>
          <c:showPercent val="0"/>
          <c:showBubbleSize val="0"/>
        </c:dLbls>
        <c:gapWidth val="150"/>
        <c:axId val="92086656"/>
        <c:axId val="920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92086656"/>
        <c:axId val="92088576"/>
      </c:lineChart>
      <c:dateAx>
        <c:axId val="92086656"/>
        <c:scaling>
          <c:orientation val="minMax"/>
        </c:scaling>
        <c:delete val="1"/>
        <c:axPos val="b"/>
        <c:numFmt formatCode="ge" sourceLinked="1"/>
        <c:majorTickMark val="none"/>
        <c:minorTickMark val="none"/>
        <c:tickLblPos val="none"/>
        <c:crossAx val="92088576"/>
        <c:crosses val="autoZero"/>
        <c:auto val="1"/>
        <c:lblOffset val="100"/>
        <c:baseTimeUnit val="years"/>
      </c:dateAx>
      <c:valAx>
        <c:axId val="920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151.44999999999999</c:v>
                </c:pt>
                <c:pt idx="1">
                  <c:v>155.94</c:v>
                </c:pt>
                <c:pt idx="2">
                  <c:v>156.68</c:v>
                </c:pt>
                <c:pt idx="3">
                  <c:v>151.43</c:v>
                </c:pt>
                <c:pt idx="4">
                  <c:v>138.44999999999999</c:v>
                </c:pt>
              </c:numCache>
            </c:numRef>
          </c:val>
        </c:ser>
        <c:dLbls>
          <c:showLegendKey val="0"/>
          <c:showVal val="0"/>
          <c:showCatName val="0"/>
          <c:showSerName val="0"/>
          <c:showPercent val="0"/>
          <c:showBubbleSize val="0"/>
        </c:dLbls>
        <c:gapWidth val="150"/>
        <c:axId val="92126208"/>
        <c:axId val="921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92126208"/>
        <c:axId val="92128384"/>
      </c:lineChart>
      <c:dateAx>
        <c:axId val="92126208"/>
        <c:scaling>
          <c:orientation val="minMax"/>
        </c:scaling>
        <c:delete val="1"/>
        <c:axPos val="b"/>
        <c:numFmt formatCode="ge" sourceLinked="1"/>
        <c:majorTickMark val="none"/>
        <c:minorTickMark val="none"/>
        <c:tickLblPos val="none"/>
        <c:crossAx val="92128384"/>
        <c:crosses val="autoZero"/>
        <c:auto val="1"/>
        <c:lblOffset val="100"/>
        <c:baseTimeUnit val="years"/>
      </c:dateAx>
      <c:valAx>
        <c:axId val="92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28" zoomScale="73" zoomScaleNormal="73"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春日部市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237723</v>
      </c>
      <c r="AJ8" s="56"/>
      <c r="AK8" s="56"/>
      <c r="AL8" s="56"/>
      <c r="AM8" s="56"/>
      <c r="AN8" s="56"/>
      <c r="AO8" s="56"/>
      <c r="AP8" s="57"/>
      <c r="AQ8" s="47">
        <f>データ!R6</f>
        <v>66</v>
      </c>
      <c r="AR8" s="47"/>
      <c r="AS8" s="47"/>
      <c r="AT8" s="47"/>
      <c r="AU8" s="47"/>
      <c r="AV8" s="47"/>
      <c r="AW8" s="47"/>
      <c r="AX8" s="47"/>
      <c r="AY8" s="47">
        <f>データ!S6</f>
        <v>3601.86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69.78</v>
      </c>
      <c r="K10" s="47"/>
      <c r="L10" s="47"/>
      <c r="M10" s="47"/>
      <c r="N10" s="47"/>
      <c r="O10" s="47"/>
      <c r="P10" s="47"/>
      <c r="Q10" s="47"/>
      <c r="R10" s="47">
        <f>データ!O6</f>
        <v>99.96</v>
      </c>
      <c r="S10" s="47"/>
      <c r="T10" s="47"/>
      <c r="U10" s="47"/>
      <c r="V10" s="47"/>
      <c r="W10" s="47"/>
      <c r="X10" s="47"/>
      <c r="Y10" s="47"/>
      <c r="Z10" s="78">
        <f>データ!P6</f>
        <v>2635</v>
      </c>
      <c r="AA10" s="78"/>
      <c r="AB10" s="78"/>
      <c r="AC10" s="78"/>
      <c r="AD10" s="78"/>
      <c r="AE10" s="78"/>
      <c r="AF10" s="78"/>
      <c r="AG10" s="78"/>
      <c r="AH10" s="2"/>
      <c r="AI10" s="78">
        <f>データ!T6</f>
        <v>237127</v>
      </c>
      <c r="AJ10" s="78"/>
      <c r="AK10" s="78"/>
      <c r="AL10" s="78"/>
      <c r="AM10" s="78"/>
      <c r="AN10" s="78"/>
      <c r="AO10" s="78"/>
      <c r="AP10" s="78"/>
      <c r="AQ10" s="47">
        <f>データ!U6</f>
        <v>66</v>
      </c>
      <c r="AR10" s="47"/>
      <c r="AS10" s="47"/>
      <c r="AT10" s="47"/>
      <c r="AU10" s="47"/>
      <c r="AV10" s="47"/>
      <c r="AW10" s="47"/>
      <c r="AX10" s="47"/>
      <c r="AY10" s="47">
        <f>データ!V6</f>
        <v>3592.83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55.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112143</v>
      </c>
      <c r="D6" s="31">
        <f t="shared" si="3"/>
        <v>46</v>
      </c>
      <c r="E6" s="31">
        <f t="shared" si="3"/>
        <v>1</v>
      </c>
      <c r="F6" s="31">
        <f t="shared" si="3"/>
        <v>0</v>
      </c>
      <c r="G6" s="31">
        <f t="shared" si="3"/>
        <v>1</v>
      </c>
      <c r="H6" s="31" t="str">
        <f t="shared" si="3"/>
        <v>埼玉県　春日部市</v>
      </c>
      <c r="I6" s="31" t="str">
        <f t="shared" si="3"/>
        <v>法適用</v>
      </c>
      <c r="J6" s="31" t="str">
        <f t="shared" si="3"/>
        <v>水道事業</v>
      </c>
      <c r="K6" s="31" t="str">
        <f t="shared" si="3"/>
        <v>末端給水事業</v>
      </c>
      <c r="L6" s="31" t="str">
        <f t="shared" si="3"/>
        <v>A2</v>
      </c>
      <c r="M6" s="32" t="str">
        <f t="shared" si="3"/>
        <v>-</v>
      </c>
      <c r="N6" s="32">
        <f t="shared" si="3"/>
        <v>69.78</v>
      </c>
      <c r="O6" s="32">
        <f t="shared" si="3"/>
        <v>99.96</v>
      </c>
      <c r="P6" s="32">
        <f t="shared" si="3"/>
        <v>2635</v>
      </c>
      <c r="Q6" s="32">
        <f t="shared" si="3"/>
        <v>237723</v>
      </c>
      <c r="R6" s="32">
        <f t="shared" si="3"/>
        <v>66</v>
      </c>
      <c r="S6" s="32">
        <f t="shared" si="3"/>
        <v>3601.86</v>
      </c>
      <c r="T6" s="32">
        <f t="shared" si="3"/>
        <v>237127</v>
      </c>
      <c r="U6" s="32">
        <f t="shared" si="3"/>
        <v>66</v>
      </c>
      <c r="V6" s="32">
        <f t="shared" si="3"/>
        <v>3592.83</v>
      </c>
      <c r="W6" s="33">
        <f>IF(W7="",NA(),W7)</f>
        <v>105.85</v>
      </c>
      <c r="X6" s="33">
        <f t="shared" ref="X6:AF6" si="4">IF(X7="",NA(),X7)</f>
        <v>102.61</v>
      </c>
      <c r="Y6" s="33">
        <f t="shared" si="4"/>
        <v>101.88</v>
      </c>
      <c r="Z6" s="33">
        <f t="shared" si="4"/>
        <v>105.31</v>
      </c>
      <c r="AA6" s="33">
        <f t="shared" si="4"/>
        <v>113.25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312.89999999999998</v>
      </c>
      <c r="AT6" s="33">
        <f t="shared" ref="AT6:BB6" si="6">IF(AT7="",NA(),AT7)</f>
        <v>600.08000000000004</v>
      </c>
      <c r="AU6" s="33">
        <f t="shared" si="6"/>
        <v>499.69</v>
      </c>
      <c r="AV6" s="33">
        <f t="shared" si="6"/>
        <v>754.2</v>
      </c>
      <c r="AW6" s="33">
        <f t="shared" si="6"/>
        <v>464.48</v>
      </c>
      <c r="AX6" s="33">
        <f t="shared" si="6"/>
        <v>545.52</v>
      </c>
      <c r="AY6" s="33">
        <f t="shared" si="6"/>
        <v>602.73</v>
      </c>
      <c r="AZ6" s="33">
        <f t="shared" si="6"/>
        <v>590.46</v>
      </c>
      <c r="BA6" s="33">
        <f t="shared" si="6"/>
        <v>628.34</v>
      </c>
      <c r="BB6" s="33">
        <f t="shared" si="6"/>
        <v>289.8</v>
      </c>
      <c r="BC6" s="32" t="str">
        <f>IF(BC7="","",IF(BC7="-","【-】","【"&amp;SUBSTITUTE(TEXT(BC7,"#,##0.00"),"-","△")&amp;"】"))</f>
        <v>【264.16】</v>
      </c>
      <c r="BD6" s="33">
        <f>IF(BD7="",NA(),BD7)</f>
        <v>189.65</v>
      </c>
      <c r="BE6" s="33">
        <f t="shared" ref="BE6:BM6" si="7">IF(BE7="",NA(),BE7)</f>
        <v>188.23</v>
      </c>
      <c r="BF6" s="33">
        <f t="shared" si="7"/>
        <v>177.91</v>
      </c>
      <c r="BG6" s="33">
        <f t="shared" si="7"/>
        <v>177.9</v>
      </c>
      <c r="BH6" s="33">
        <f t="shared" si="7"/>
        <v>177.41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102.44</v>
      </c>
      <c r="BP6" s="33">
        <f t="shared" ref="BP6:BX6" si="8">IF(BP7="",NA(),BP7)</f>
        <v>99.38</v>
      </c>
      <c r="BQ6" s="33">
        <f t="shared" si="8"/>
        <v>98.49</v>
      </c>
      <c r="BR6" s="33">
        <f t="shared" si="8"/>
        <v>101.63</v>
      </c>
      <c r="BS6" s="33">
        <f t="shared" si="8"/>
        <v>110.73</v>
      </c>
      <c r="BT6" s="33">
        <f t="shared" si="8"/>
        <v>100.11</v>
      </c>
      <c r="BU6" s="33">
        <f t="shared" si="8"/>
        <v>99</v>
      </c>
      <c r="BV6" s="33">
        <f t="shared" si="8"/>
        <v>99.91</v>
      </c>
      <c r="BW6" s="33">
        <f t="shared" si="8"/>
        <v>99.89</v>
      </c>
      <c r="BX6" s="33">
        <f t="shared" si="8"/>
        <v>107.05</v>
      </c>
      <c r="BY6" s="32" t="str">
        <f>IF(BY7="","",IF(BY7="-","【-】","【"&amp;SUBSTITUTE(TEXT(BY7,"#,##0.00"),"-","△")&amp;"】"))</f>
        <v>【104.60】</v>
      </c>
      <c r="BZ6" s="33">
        <f>IF(BZ7="",NA(),BZ7)</f>
        <v>151.44999999999999</v>
      </c>
      <c r="CA6" s="33">
        <f t="shared" ref="CA6:CI6" si="9">IF(CA7="",NA(),CA7)</f>
        <v>155.94</v>
      </c>
      <c r="CB6" s="33">
        <f t="shared" si="9"/>
        <v>156.68</v>
      </c>
      <c r="CC6" s="33">
        <f t="shared" si="9"/>
        <v>151.43</v>
      </c>
      <c r="CD6" s="33">
        <f t="shared" si="9"/>
        <v>138.44999999999999</v>
      </c>
      <c r="CE6" s="33">
        <f t="shared" si="9"/>
        <v>163.07</v>
      </c>
      <c r="CF6" s="33">
        <f t="shared" si="9"/>
        <v>164.03</v>
      </c>
      <c r="CG6" s="33">
        <f t="shared" si="9"/>
        <v>164.25</v>
      </c>
      <c r="CH6" s="33">
        <f t="shared" si="9"/>
        <v>165.34</v>
      </c>
      <c r="CI6" s="33">
        <f t="shared" si="9"/>
        <v>155.09</v>
      </c>
      <c r="CJ6" s="32" t="str">
        <f>IF(CJ7="","",IF(CJ7="-","【-】","【"&amp;SUBSTITUTE(TEXT(CJ7,"#,##0.00"),"-","△")&amp;"】"))</f>
        <v>【164.21】</v>
      </c>
      <c r="CK6" s="33">
        <f>IF(CK7="",NA(),CK7)</f>
        <v>73.77</v>
      </c>
      <c r="CL6" s="33">
        <f t="shared" ref="CL6:CT6" si="10">IF(CL7="",NA(),CL7)</f>
        <v>73.040000000000006</v>
      </c>
      <c r="CM6" s="33">
        <f t="shared" si="10"/>
        <v>70.95</v>
      </c>
      <c r="CN6" s="33">
        <f t="shared" si="10"/>
        <v>69.3</v>
      </c>
      <c r="CO6" s="33">
        <f t="shared" si="10"/>
        <v>68.36</v>
      </c>
      <c r="CP6" s="33">
        <f t="shared" si="10"/>
        <v>63.67</v>
      </c>
      <c r="CQ6" s="33">
        <f t="shared" si="10"/>
        <v>63.07</v>
      </c>
      <c r="CR6" s="33">
        <f t="shared" si="10"/>
        <v>62.71</v>
      </c>
      <c r="CS6" s="33">
        <f t="shared" si="10"/>
        <v>62.15</v>
      </c>
      <c r="CT6" s="33">
        <f t="shared" si="10"/>
        <v>61.61</v>
      </c>
      <c r="CU6" s="32" t="str">
        <f>IF(CU7="","",IF(CU7="-","【-】","【"&amp;SUBSTITUTE(TEXT(CU7,"#,##0.00"),"-","△")&amp;"】"))</f>
        <v>【59.80】</v>
      </c>
      <c r="CV6" s="33">
        <f>IF(CV7="",NA(),CV7)</f>
        <v>88.7</v>
      </c>
      <c r="CW6" s="33">
        <f t="shared" ref="CW6:DE6" si="11">IF(CW7="",NA(),CW7)</f>
        <v>88.18</v>
      </c>
      <c r="CX6" s="33">
        <f t="shared" si="11"/>
        <v>90.08</v>
      </c>
      <c r="CY6" s="33">
        <f t="shared" si="11"/>
        <v>91.69</v>
      </c>
      <c r="CZ6" s="33">
        <f t="shared" si="11"/>
        <v>91.54</v>
      </c>
      <c r="DA6" s="33">
        <f t="shared" si="11"/>
        <v>90.67</v>
      </c>
      <c r="DB6" s="33">
        <f t="shared" si="11"/>
        <v>89.96</v>
      </c>
      <c r="DC6" s="33">
        <f t="shared" si="11"/>
        <v>90.54</v>
      </c>
      <c r="DD6" s="33">
        <f t="shared" si="11"/>
        <v>90.64</v>
      </c>
      <c r="DE6" s="33">
        <f t="shared" si="11"/>
        <v>90.23</v>
      </c>
      <c r="DF6" s="32" t="str">
        <f>IF(DF7="","",IF(DF7="-","【-】","【"&amp;SUBSTITUTE(TEXT(DF7,"#,##0.00"),"-","△")&amp;"】"))</f>
        <v>【89.78】</v>
      </c>
      <c r="DG6" s="33">
        <f>IF(DG7="",NA(),DG7)</f>
        <v>35.28</v>
      </c>
      <c r="DH6" s="33">
        <f t="shared" ref="DH6:DP6" si="12">IF(DH7="",NA(),DH7)</f>
        <v>36.65</v>
      </c>
      <c r="DI6" s="33">
        <f t="shared" si="12"/>
        <v>38</v>
      </c>
      <c r="DJ6" s="33">
        <f t="shared" si="12"/>
        <v>39</v>
      </c>
      <c r="DK6" s="33">
        <f t="shared" si="12"/>
        <v>51.24</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10.45</v>
      </c>
      <c r="DS6" s="33">
        <f t="shared" ref="DS6:EA6" si="13">IF(DS7="",NA(),DS7)</f>
        <v>11.22</v>
      </c>
      <c r="DT6" s="33">
        <f t="shared" si="13"/>
        <v>12.14</v>
      </c>
      <c r="DU6" s="33">
        <f t="shared" si="13"/>
        <v>13.36</v>
      </c>
      <c r="DV6" s="33">
        <f t="shared" si="13"/>
        <v>14.71</v>
      </c>
      <c r="DW6" s="33">
        <f t="shared" si="13"/>
        <v>9.42</v>
      </c>
      <c r="DX6" s="33">
        <f t="shared" si="13"/>
        <v>9.92</v>
      </c>
      <c r="DY6" s="33">
        <f t="shared" si="13"/>
        <v>11.07</v>
      </c>
      <c r="DZ6" s="33">
        <f t="shared" si="13"/>
        <v>12.21</v>
      </c>
      <c r="EA6" s="33">
        <f t="shared" si="13"/>
        <v>13.57</v>
      </c>
      <c r="EB6" s="32" t="str">
        <f>IF(EB7="","",IF(EB7="-","【-】","【"&amp;SUBSTITUTE(TEXT(EB7,"#,##0.00"),"-","△")&amp;"】"))</f>
        <v>【12.42】</v>
      </c>
      <c r="EC6" s="33">
        <f>IF(EC7="",NA(),EC7)</f>
        <v>0.6</v>
      </c>
      <c r="ED6" s="33">
        <f t="shared" ref="ED6:EL6" si="14">IF(ED7="",NA(),ED7)</f>
        <v>0.48</v>
      </c>
      <c r="EE6" s="33">
        <f t="shared" si="14"/>
        <v>0.64</v>
      </c>
      <c r="EF6" s="33">
        <f t="shared" si="14"/>
        <v>0.44</v>
      </c>
      <c r="EG6" s="33">
        <f t="shared" si="14"/>
        <v>0.21</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112143</v>
      </c>
      <c r="D7" s="35">
        <v>46</v>
      </c>
      <c r="E7" s="35">
        <v>1</v>
      </c>
      <c r="F7" s="35">
        <v>0</v>
      </c>
      <c r="G7" s="35">
        <v>1</v>
      </c>
      <c r="H7" s="35" t="s">
        <v>93</v>
      </c>
      <c r="I7" s="35" t="s">
        <v>94</v>
      </c>
      <c r="J7" s="35" t="s">
        <v>95</v>
      </c>
      <c r="K7" s="35" t="s">
        <v>96</v>
      </c>
      <c r="L7" s="35" t="s">
        <v>97</v>
      </c>
      <c r="M7" s="36" t="s">
        <v>98</v>
      </c>
      <c r="N7" s="36">
        <v>69.78</v>
      </c>
      <c r="O7" s="36">
        <v>99.96</v>
      </c>
      <c r="P7" s="36">
        <v>2635</v>
      </c>
      <c r="Q7" s="36">
        <v>237723</v>
      </c>
      <c r="R7" s="36">
        <v>66</v>
      </c>
      <c r="S7" s="36">
        <v>3601.86</v>
      </c>
      <c r="T7" s="36">
        <v>237127</v>
      </c>
      <c r="U7" s="36">
        <v>66</v>
      </c>
      <c r="V7" s="36">
        <v>3592.83</v>
      </c>
      <c r="W7" s="36">
        <v>105.85</v>
      </c>
      <c r="X7" s="36">
        <v>102.61</v>
      </c>
      <c r="Y7" s="36">
        <v>101.88</v>
      </c>
      <c r="Z7" s="36">
        <v>105.31</v>
      </c>
      <c r="AA7" s="36">
        <v>113.25</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312.89999999999998</v>
      </c>
      <c r="AT7" s="36">
        <v>600.08000000000004</v>
      </c>
      <c r="AU7" s="36">
        <v>499.69</v>
      </c>
      <c r="AV7" s="36">
        <v>754.2</v>
      </c>
      <c r="AW7" s="36">
        <v>464.48</v>
      </c>
      <c r="AX7" s="36">
        <v>545.52</v>
      </c>
      <c r="AY7" s="36">
        <v>602.73</v>
      </c>
      <c r="AZ7" s="36">
        <v>590.46</v>
      </c>
      <c r="BA7" s="36">
        <v>628.34</v>
      </c>
      <c r="BB7" s="36">
        <v>289.8</v>
      </c>
      <c r="BC7" s="36">
        <v>264.16000000000003</v>
      </c>
      <c r="BD7" s="36">
        <v>189.65</v>
      </c>
      <c r="BE7" s="36">
        <v>188.23</v>
      </c>
      <c r="BF7" s="36">
        <v>177.91</v>
      </c>
      <c r="BG7" s="36">
        <v>177.9</v>
      </c>
      <c r="BH7" s="36">
        <v>177.41</v>
      </c>
      <c r="BI7" s="36">
        <v>313.52999999999997</v>
      </c>
      <c r="BJ7" s="36">
        <v>310.79000000000002</v>
      </c>
      <c r="BK7" s="36">
        <v>299.16000000000003</v>
      </c>
      <c r="BL7" s="36">
        <v>297.13</v>
      </c>
      <c r="BM7" s="36">
        <v>301.99</v>
      </c>
      <c r="BN7" s="36">
        <v>283.72000000000003</v>
      </c>
      <c r="BO7" s="36">
        <v>102.44</v>
      </c>
      <c r="BP7" s="36">
        <v>99.38</v>
      </c>
      <c r="BQ7" s="36">
        <v>98.49</v>
      </c>
      <c r="BR7" s="36">
        <v>101.63</v>
      </c>
      <c r="BS7" s="36">
        <v>110.73</v>
      </c>
      <c r="BT7" s="36">
        <v>100.11</v>
      </c>
      <c r="BU7" s="36">
        <v>99</v>
      </c>
      <c r="BV7" s="36">
        <v>99.91</v>
      </c>
      <c r="BW7" s="36">
        <v>99.89</v>
      </c>
      <c r="BX7" s="36">
        <v>107.05</v>
      </c>
      <c r="BY7" s="36">
        <v>104.6</v>
      </c>
      <c r="BZ7" s="36">
        <v>151.44999999999999</v>
      </c>
      <c r="CA7" s="36">
        <v>155.94</v>
      </c>
      <c r="CB7" s="36">
        <v>156.68</v>
      </c>
      <c r="CC7" s="36">
        <v>151.43</v>
      </c>
      <c r="CD7" s="36">
        <v>138.44999999999999</v>
      </c>
      <c r="CE7" s="36">
        <v>163.07</v>
      </c>
      <c r="CF7" s="36">
        <v>164.03</v>
      </c>
      <c r="CG7" s="36">
        <v>164.25</v>
      </c>
      <c r="CH7" s="36">
        <v>165.34</v>
      </c>
      <c r="CI7" s="36">
        <v>155.09</v>
      </c>
      <c r="CJ7" s="36">
        <v>164.21</v>
      </c>
      <c r="CK7" s="36">
        <v>73.77</v>
      </c>
      <c r="CL7" s="36">
        <v>73.040000000000006</v>
      </c>
      <c r="CM7" s="36">
        <v>70.95</v>
      </c>
      <c r="CN7" s="36">
        <v>69.3</v>
      </c>
      <c r="CO7" s="36">
        <v>68.36</v>
      </c>
      <c r="CP7" s="36">
        <v>63.67</v>
      </c>
      <c r="CQ7" s="36">
        <v>63.07</v>
      </c>
      <c r="CR7" s="36">
        <v>62.71</v>
      </c>
      <c r="CS7" s="36">
        <v>62.15</v>
      </c>
      <c r="CT7" s="36">
        <v>61.61</v>
      </c>
      <c r="CU7" s="36">
        <v>59.8</v>
      </c>
      <c r="CV7" s="36">
        <v>88.7</v>
      </c>
      <c r="CW7" s="36">
        <v>88.18</v>
      </c>
      <c r="CX7" s="36">
        <v>90.08</v>
      </c>
      <c r="CY7" s="36">
        <v>91.69</v>
      </c>
      <c r="CZ7" s="36">
        <v>91.54</v>
      </c>
      <c r="DA7" s="36">
        <v>90.67</v>
      </c>
      <c r="DB7" s="36">
        <v>89.96</v>
      </c>
      <c r="DC7" s="36">
        <v>90.54</v>
      </c>
      <c r="DD7" s="36">
        <v>90.64</v>
      </c>
      <c r="DE7" s="36">
        <v>90.23</v>
      </c>
      <c r="DF7" s="36">
        <v>89.78</v>
      </c>
      <c r="DG7" s="36">
        <v>35.28</v>
      </c>
      <c r="DH7" s="36">
        <v>36.65</v>
      </c>
      <c r="DI7" s="36">
        <v>38</v>
      </c>
      <c r="DJ7" s="36">
        <v>39</v>
      </c>
      <c r="DK7" s="36">
        <v>51.24</v>
      </c>
      <c r="DL7" s="36">
        <v>40.369999999999997</v>
      </c>
      <c r="DM7" s="36">
        <v>41.47</v>
      </c>
      <c r="DN7" s="36">
        <v>42.43</v>
      </c>
      <c r="DO7" s="36">
        <v>43.24</v>
      </c>
      <c r="DP7" s="36">
        <v>46.36</v>
      </c>
      <c r="DQ7" s="36">
        <v>46.31</v>
      </c>
      <c r="DR7" s="36">
        <v>10.45</v>
      </c>
      <c r="DS7" s="36">
        <v>11.22</v>
      </c>
      <c r="DT7" s="36">
        <v>12.14</v>
      </c>
      <c r="DU7" s="36">
        <v>13.36</v>
      </c>
      <c r="DV7" s="36">
        <v>14.71</v>
      </c>
      <c r="DW7" s="36">
        <v>9.42</v>
      </c>
      <c r="DX7" s="36">
        <v>9.92</v>
      </c>
      <c r="DY7" s="36">
        <v>11.07</v>
      </c>
      <c r="DZ7" s="36">
        <v>12.21</v>
      </c>
      <c r="EA7" s="36">
        <v>13.57</v>
      </c>
      <c r="EB7" s="36">
        <v>12.42</v>
      </c>
      <c r="EC7" s="36">
        <v>0.6</v>
      </c>
      <c r="ED7" s="36">
        <v>0.48</v>
      </c>
      <c r="EE7" s="36">
        <v>0.64</v>
      </c>
      <c r="EF7" s="36">
        <v>0.44</v>
      </c>
      <c r="EG7" s="36">
        <v>0.21</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2016-02-08T02:46:21Z</cp:lastPrinted>
  <dcterms:created xsi:type="dcterms:W3CDTF">2016-01-18T04:43:15Z</dcterms:created>
  <dcterms:modified xsi:type="dcterms:W3CDTF">2016-02-08T02:46:33Z</dcterms:modified>
</cp:coreProperties>
</file>