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<sst xmlns="http://schemas.openxmlformats.org/spreadsheetml/2006/main" count="221" uniqueCount="111">
  <si>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</si>
  <si>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</si>
  <si>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</si>
  <si>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</si>
  <si>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</si>
  <si>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</si>
  <si>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</si>
  <si>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</si>
  <si>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</si>
  <si>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</si>
  <si>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</si>
  <si>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</si>
  <si>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</si>
  <si>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</si>
  <si>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</si>
  <si>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</si>
  <si>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</si>
  <si>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</si>
  <si>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</si>
  <si>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</si>
  <si>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</si>
  <si>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</si>
  <si>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</si>
  <si>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</si>
  <si>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</si>
  <si>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</si>
  <si>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</si>
  <si>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</si>
  <si>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</si>
  <si>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</si>
  <si>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</si>
  <si>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</si>
  <si>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</si>
  <si>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</si>
  <si>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</si>
  <si>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</si>
  <si>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</si>
  <si>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</si>
  <si>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</si>
  <si>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</si>
  <si>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</si>
  <si>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</si>
  <si>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</si>
  <si>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</si>
  <si>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</si>
  <si>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</si>
  <si>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</si>
  <si>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</si>
  <si>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</si>
  <si>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</si>
  <si>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</si>
  <si>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</si>
  <si>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</si>
  <si>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</si>
  <si>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</si>
  <si>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</si>
  <si>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</si>
  <si>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</si>
  <si>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</si>
  <si>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</si>
  <si>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</si>
  <si>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</si>
  <si>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</si>
  <si>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</si>
  <si>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</si>
  <si>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</si>
  <si>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</si>
  <si>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</si>
  <si>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</si>
  <si>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</si>
  <si>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</si>
  <si>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</si>
  <si>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</si>
  <si>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</si>
  <si>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</si>
  <si>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</si>
  <si>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</si>
  <si>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</si>
  <si>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</si>
  <si>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</si>
  <si>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</si>
  <si>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</si>
  <si>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</si>
  <si>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</si>
  <si>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</si>
  <si>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</si>
  <si>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</si>
  <si>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</si>
  <si>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</si>
  <si>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</si>
  <si>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</si>
  <si>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</si>
  <si>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</si>
  <si>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</si>
  <si>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</si>
  <si>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</si>
  <si>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加須市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</si>
  <si>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</si>
  <si>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</si>
  <si>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</si>
  <si>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</si>
  <si>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</si>
  <si>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</si>
  <si>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</si>
  <si>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</si>
  <si>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</si>
  <si>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</si>
  <si>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</si>
  <si>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現状では耐用年数を経過した管渠は無いので、改善率もゼロとなっている。</t>
    <rPh sb="1" eb="3">
      <t>ゲンジョウ</t>
    </rPh>
    <rPh sb="5" eb="7">
      <t>タイヨウ</t>
    </rPh>
    <rPh sb="7" eb="9">
      <t>ネンスウ</t>
    </rPh>
    <rPh sb="10" eb="12">
      <t>ケイカ</t>
    </rPh>
    <rPh sb="14" eb="16">
      <t>カンキョ</t>
    </rPh>
    <rPh sb="17" eb="18">
      <t>ナ</t>
    </rPh>
    <rPh sb="22" eb="24">
      <t>カイゼン</t>
    </rPh>
    <rPh sb="24" eb="25">
      <t>リツ</t>
    </rPh>
    <phoneticPr fontId="4"/>
  </si>
  <si>
    <t>　全体としては、整備のための償還金の費用がかかっていること、及び水洗化率が低く施設利用率が低いことにより経営を圧迫している状況にある。加入促進等により早期に水洗化率や施設利用率を向上させる必要がある。</t>
    <rPh sb="1" eb="3">
      <t>ゼンタイ</t>
    </rPh>
    <rPh sb="8" eb="10">
      <t>セイビ</t>
    </rPh>
    <rPh sb="14" eb="16">
      <t>ショウカン</t>
    </rPh>
    <rPh sb="16" eb="17">
      <t>キン</t>
    </rPh>
    <rPh sb="18" eb="20">
      <t>ヒヨウ</t>
    </rPh>
    <rPh sb="30" eb="31">
      <t>オヨ</t>
    </rPh>
    <rPh sb="32" eb="35">
      <t>スイセンカ</t>
    </rPh>
    <rPh sb="35" eb="36">
      <t>リツ</t>
    </rPh>
    <rPh sb="37" eb="38">
      <t>ヒク</t>
    </rPh>
    <rPh sb="39" eb="41">
      <t>シセツ</t>
    </rPh>
    <rPh sb="41" eb="43">
      <t>リヨウ</t>
    </rPh>
    <rPh sb="43" eb="44">
      <t>リツ</t>
    </rPh>
    <rPh sb="45" eb="46">
      <t>ヒク</t>
    </rPh>
    <rPh sb="52" eb="54">
      <t>ケイエイ</t>
    </rPh>
    <rPh sb="55" eb="57">
      <t>アッパク</t>
    </rPh>
    <rPh sb="61" eb="63">
      <t>ジョウキョウ</t>
    </rPh>
    <rPh sb="67" eb="69">
      <t>カニュウ</t>
    </rPh>
    <rPh sb="69" eb="71">
      <t>ソクシン</t>
    </rPh>
    <rPh sb="71" eb="72">
      <t>トウ</t>
    </rPh>
    <rPh sb="75" eb="77">
      <t>ソウキ</t>
    </rPh>
    <rPh sb="78" eb="81">
      <t>スイセンカ</t>
    </rPh>
    <rPh sb="81" eb="82">
      <t>リツ</t>
    </rPh>
    <rPh sb="83" eb="85">
      <t>シセツ</t>
    </rPh>
    <rPh sb="85" eb="87">
      <t>リヨウ</t>
    </rPh>
    <rPh sb="87" eb="88">
      <t>リツ</t>
    </rPh>
    <rPh sb="89" eb="91">
      <t>コウジョウ</t>
    </rPh>
    <rPh sb="94" eb="96">
      <t>ヒツヨウ</t>
    </rPh>
    <phoneticPr fontId="4"/>
  </si>
  <si>
    <t>○収益的収支比率
　総収益の額では総費用と地方債償還金を合算した額は賄えていない。償還金の額が大きいことによるものである。
○企業債残高対事業規模比率
　比率値はゼロとなっているが、一般会計よりの繰り入れが必須となっている状況である。
○経費回収率
　経費回収率については、年々上昇しており、全国平均及び類似団体よりも高い数値となっている。
○汚水処理原価
　汚水処理について経費節約に努めているため、全国平均よりも処理原価は低く抑えている。今後も引き続き経費削減に努める。
○施設利用率
　水洗化率が上昇しているにもかかわらず利用率が同程度で推移している。水洗化率の上昇分を1件当たりの汚水量が減少し、相殺している。減少の原因については節約志向の結果と考えられる。
○水洗化率
　水洗化率は継続して上昇しているものの全国平均には達していない状況である。未接続者に対し加入促進を行い、水洗化率の向上と施設利用率の向上を進める必要がある。</t>
    <rPh sb="1" eb="4">
      <t>シュウエキテキ</t>
    </rPh>
    <rPh sb="4" eb="6">
      <t>シュウシ</t>
    </rPh>
    <rPh sb="6" eb="8">
      <t>ヒリツ</t>
    </rPh>
    <rPh sb="10" eb="13">
      <t>ソウシュウエキ</t>
    </rPh>
    <rPh sb="14" eb="15">
      <t>ガク</t>
    </rPh>
    <rPh sb="17" eb="20">
      <t>ソウヒヨウ</t>
    </rPh>
    <rPh sb="21" eb="24">
      <t>チホウサイ</t>
    </rPh>
    <rPh sb="24" eb="26">
      <t>ショウカン</t>
    </rPh>
    <rPh sb="26" eb="27">
      <t>キン</t>
    </rPh>
    <rPh sb="28" eb="30">
      <t>ガッサン</t>
    </rPh>
    <rPh sb="32" eb="33">
      <t>ガク</t>
    </rPh>
    <rPh sb="34" eb="35">
      <t>マカナ</t>
    </rPh>
    <rPh sb="41" eb="43">
      <t>ショウカン</t>
    </rPh>
    <rPh sb="43" eb="44">
      <t>キン</t>
    </rPh>
    <rPh sb="45" eb="46">
      <t>ガク</t>
    </rPh>
    <rPh sb="47" eb="48">
      <t>オオ</t>
    </rPh>
    <rPh sb="63" eb="65">
      <t>キギョウ</t>
    </rPh>
    <rPh sb="65" eb="66">
      <t>サイ</t>
    </rPh>
    <rPh sb="66" eb="68">
      <t>ザンダカ</t>
    </rPh>
    <rPh sb="68" eb="69">
      <t>タイ</t>
    </rPh>
    <rPh sb="69" eb="71">
      <t>ジギョウ</t>
    </rPh>
    <rPh sb="71" eb="73">
      <t>キボ</t>
    </rPh>
    <rPh sb="73" eb="75">
      <t>ヒリツ</t>
    </rPh>
    <rPh sb="77" eb="79">
      <t>ヒリツ</t>
    </rPh>
    <rPh sb="79" eb="80">
      <t>チ</t>
    </rPh>
    <rPh sb="91" eb="93">
      <t>イッパン</t>
    </rPh>
    <rPh sb="93" eb="95">
      <t>カイケイ</t>
    </rPh>
    <rPh sb="98" eb="99">
      <t>ク</t>
    </rPh>
    <rPh sb="100" eb="101">
      <t>イ</t>
    </rPh>
    <rPh sb="103" eb="105">
      <t>ヒッス</t>
    </rPh>
    <rPh sb="111" eb="113">
      <t>ジョウキョウ</t>
    </rPh>
    <rPh sb="119" eb="121">
      <t>ケイヒ</t>
    </rPh>
    <rPh sb="121" eb="123">
      <t>カイシュウ</t>
    </rPh>
    <rPh sb="123" eb="124">
      <t>リツ</t>
    </rPh>
    <rPh sb="126" eb="128">
      <t>ケイヒ</t>
    </rPh>
    <rPh sb="128" eb="130">
      <t>カイシュウ</t>
    </rPh>
    <rPh sb="130" eb="131">
      <t>リツ</t>
    </rPh>
    <rPh sb="137" eb="139">
      <t>ネンネン</t>
    </rPh>
    <rPh sb="139" eb="141">
      <t>ジョウショウ</t>
    </rPh>
    <rPh sb="146" eb="148">
      <t>ゼンコク</t>
    </rPh>
    <rPh sb="148" eb="150">
      <t>ヘイキン</t>
    </rPh>
    <rPh sb="150" eb="151">
      <t>オヨ</t>
    </rPh>
    <rPh sb="152" eb="154">
      <t>ルイジ</t>
    </rPh>
    <rPh sb="154" eb="156">
      <t>ダンタイ</t>
    </rPh>
    <rPh sb="159" eb="160">
      <t>タカ</t>
    </rPh>
    <rPh sb="161" eb="163">
      <t>スウチ</t>
    </rPh>
    <rPh sb="172" eb="174">
      <t>オスイ</t>
    </rPh>
    <rPh sb="174" eb="176">
      <t>ショリ</t>
    </rPh>
    <rPh sb="176" eb="178">
      <t>ゲンカ</t>
    </rPh>
    <rPh sb="180" eb="182">
      <t>オスイ</t>
    </rPh>
    <rPh sb="182" eb="184">
      <t>ショリ</t>
    </rPh>
    <rPh sb="188" eb="190">
      <t>ケイヒ</t>
    </rPh>
    <rPh sb="190" eb="192">
      <t>セツヤク</t>
    </rPh>
    <rPh sb="193" eb="194">
      <t>ツト</t>
    </rPh>
    <rPh sb="201" eb="203">
      <t>ゼンコク</t>
    </rPh>
    <rPh sb="203" eb="205">
      <t>ヘイキン</t>
    </rPh>
    <rPh sb="208" eb="210">
      <t>ショリ</t>
    </rPh>
    <rPh sb="210" eb="212">
      <t>ゲンカ</t>
    </rPh>
    <rPh sb="213" eb="214">
      <t>ヒク</t>
    </rPh>
    <rPh sb="215" eb="216">
      <t>オサ</t>
    </rPh>
    <rPh sb="221" eb="223">
      <t>コンゴ</t>
    </rPh>
    <rPh sb="224" eb="225">
      <t>ヒ</t>
    </rPh>
    <rPh sb="226" eb="227">
      <t>ツヅ</t>
    </rPh>
    <rPh sb="228" eb="230">
      <t>ケイヒ</t>
    </rPh>
    <rPh sb="230" eb="232">
      <t>サクゲン</t>
    </rPh>
    <rPh sb="233" eb="234">
      <t>ツト</t>
    </rPh>
    <rPh sb="239" eb="241">
      <t>シセツ</t>
    </rPh>
    <rPh sb="241" eb="243">
      <t>リヨウ</t>
    </rPh>
    <rPh sb="243" eb="244">
      <t>リツ</t>
    </rPh>
    <rPh sb="246" eb="249">
      <t>スイセンカ</t>
    </rPh>
    <rPh sb="249" eb="250">
      <t>リツ</t>
    </rPh>
    <rPh sb="251" eb="253">
      <t>ジョウショウ</t>
    </rPh>
    <rPh sb="264" eb="266">
      <t>リヨウ</t>
    </rPh>
    <rPh sb="266" eb="267">
      <t>リツ</t>
    </rPh>
    <rPh sb="268" eb="271">
      <t>ドウテイド</t>
    </rPh>
    <rPh sb="272" eb="274">
      <t>スイイ</t>
    </rPh>
    <rPh sb="279" eb="282">
      <t>スイセンカ</t>
    </rPh>
    <rPh sb="282" eb="283">
      <t>リツ</t>
    </rPh>
    <rPh sb="284" eb="287">
      <t>ジョウショウブン</t>
    </rPh>
    <rPh sb="289" eb="290">
      <t>ケン</t>
    </rPh>
    <rPh sb="290" eb="291">
      <t>ア</t>
    </rPh>
    <rPh sb="294" eb="296">
      <t>オスイ</t>
    </rPh>
    <rPh sb="296" eb="297">
      <t>リョウ</t>
    </rPh>
    <rPh sb="298" eb="300">
      <t>ゲンショウ</t>
    </rPh>
    <rPh sb="302" eb="304">
      <t>ソウサツ</t>
    </rPh>
    <rPh sb="309" eb="311">
      <t>ゲンショウ</t>
    </rPh>
    <rPh sb="312" eb="314">
      <t>ゲンイン</t>
    </rPh>
    <rPh sb="319" eb="321">
      <t>セツヤク</t>
    </rPh>
    <rPh sb="321" eb="323">
      <t>シコウ</t>
    </rPh>
    <rPh sb="324" eb="326">
      <t>ケッカ</t>
    </rPh>
    <rPh sb="327" eb="328">
      <t>カンガ</t>
    </rPh>
    <rPh sb="335" eb="338">
      <t>スイセンカ</t>
    </rPh>
    <rPh sb="338" eb="339">
      <t>リツ</t>
    </rPh>
    <rPh sb="341" eb="344">
      <t>スイセンカ</t>
    </rPh>
    <rPh sb="344" eb="345">
      <t>リツ</t>
    </rPh>
    <rPh sb="346" eb="348">
      <t>ケイゾク</t>
    </rPh>
    <rPh sb="350" eb="352">
      <t>ジョウショウ</t>
    </rPh>
    <rPh sb="359" eb="361">
      <t>ゼンコク</t>
    </rPh>
    <rPh sb="361" eb="363">
      <t>ヘイキン</t>
    </rPh>
    <rPh sb="365" eb="366">
      <t>タッ</t>
    </rPh>
    <rPh sb="371" eb="373">
      <t>ジョウキョウ</t>
    </rPh>
    <rPh sb="377" eb="380">
      <t>ミセツゾク</t>
    </rPh>
    <rPh sb="380" eb="381">
      <t>シャ</t>
    </rPh>
    <rPh sb="382" eb="383">
      <t>タイ</t>
    </rPh>
    <rPh sb="384" eb="386">
      <t>カニュウ</t>
    </rPh>
    <rPh sb="386" eb="388">
      <t>ソクシン</t>
    </rPh>
    <rPh sb="389" eb="390">
      <t>オコナ</t>
    </rPh>
    <rPh sb="392" eb="395">
      <t>スイセンカ</t>
    </rPh>
    <rPh sb="395" eb="396">
      <t>リツ</t>
    </rPh>
    <rPh sb="397" eb="399">
      <t>コウジョウ</t>
    </rPh>
    <rPh sb="400" eb="402">
      <t>シセツ</t>
    </rPh>
    <rPh sb="402" eb="404">
      <t>リヨウ</t>
    </rPh>
    <rPh sb="404" eb="405">
      <t>リツ</t>
    </rPh>
    <rPh sb="406" eb="408">
      <t>コウジョウ</t>
    </rPh>
    <rPh sb="409" eb="410">
      <t>スス</t>
    </rPh>
    <rPh sb="412" eb="4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</si>
</sst>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94720"/>
        <c:axId val="87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7294720"/>
        <c:axId val="87296640"/>
      </c:lineChart>
      <c:dateAx>
        <c:axId val="87294720"/>
        <c:scaling>
          <c:orientation val="minMax"/>
        </c:scaling>
        <c:delete val="1"/>
        <c:axPos val="b"/>
        <c:numFmt formatCode="ge" sourceLinked="1"/>
        <c:majorTickMark val="none"/>
        <c:minorTickMark val="none"/>
        <c:tickLblPos val="none"/>
        <c:crossAx val="87296640"/>
        <c:crosses val="autoZero"/>
        <c:auto val="1"/>
        <c:lblOffset val="100"/>
        <c:baseTimeUnit val="years"/>
      </c:dateAx>
      <c:valAx>
        <c:axId val="87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46.65</c:v>
                </c:pt>
                <c:pt idx="1">
                  <c:v>49.82</c:v>
                </c:pt>
                <c:pt idx="2">
                  <c:v>46.57</c:v>
                </c:pt>
                <c:pt idx="3">
                  <c:v>49.93</c:v>
                </c:pt>
                <c:pt idx="4">
                  <c:v>49.95</c:v>
                </c:pt>
              </c:numCache>
            </c:numRef>
          </c:val>
        </c:ser>
        <c:dLbls>
          <c:showLegendKey val="0"/>
          <c:showVal val="0"/>
          <c:showCatName val="0"/>
          <c:showSerName val="0"/>
          <c:showPercent val="0"/>
          <c:showBubbleSize val="0"/>
        </c:dLbls>
        <c:gapWidth val="150"/>
        <c:axId val="88515712"/>
        <c:axId val="885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8515712"/>
        <c:axId val="88517632"/>
      </c:lineChart>
      <c:dateAx>
        <c:axId val="88515712"/>
        <c:scaling>
          <c:orientation val="minMax"/>
        </c:scaling>
        <c:delete val="1"/>
        <c:axPos val="b"/>
        <c:numFmt formatCode="ge" sourceLinked="1"/>
        <c:majorTickMark val="none"/>
        <c:minorTickMark val="none"/>
        <c:tickLblPos val="none"/>
        <c:crossAx val="88517632"/>
        <c:crosses val="autoZero"/>
        <c:auto val="1"/>
        <c:lblOffset val="100"/>
        <c:baseTimeUnit val="years"/>
      </c:dateAx>
      <c:valAx>
        <c:axId val="885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63.98</c:v>
                </c:pt>
                <c:pt idx="1">
                  <c:v>66.12</c:v>
                </c:pt>
                <c:pt idx="2">
                  <c:v>67.48</c:v>
                </c:pt>
                <c:pt idx="3">
                  <c:v>68.959999999999994</c:v>
                </c:pt>
                <c:pt idx="4">
                  <c:v>70.25</c:v>
                </c:pt>
              </c:numCache>
            </c:numRef>
          </c:val>
        </c:ser>
        <c:dLbls>
          <c:showLegendKey val="0"/>
          <c:showVal val="0"/>
          <c:showCatName val="0"/>
          <c:showSerName val="0"/>
          <c:showPercent val="0"/>
          <c:showBubbleSize val="0"/>
        </c:dLbls>
        <c:gapWidth val="150"/>
        <c:axId val="88417024"/>
        <c:axId val="88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8417024"/>
        <c:axId val="88418944"/>
      </c:lineChart>
      <c:dateAx>
        <c:axId val="88417024"/>
        <c:scaling>
          <c:orientation val="minMax"/>
        </c:scaling>
        <c:delete val="1"/>
        <c:axPos val="b"/>
        <c:numFmt formatCode="ge" sourceLinked="1"/>
        <c:majorTickMark val="none"/>
        <c:minorTickMark val="none"/>
        <c:tickLblPos val="none"/>
        <c:crossAx val="88418944"/>
        <c:crosses val="autoZero"/>
        <c:auto val="1"/>
        <c:lblOffset val="100"/>
        <c:baseTimeUnit val="years"/>
      </c:dateAx>
      <c:valAx>
        <c:axId val="88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65.77</c:v>
                </c:pt>
                <c:pt idx="1">
                  <c:v>67.38</c:v>
                </c:pt>
                <c:pt idx="2">
                  <c:v>62.8</c:v>
                </c:pt>
                <c:pt idx="3">
                  <c:v>65.28</c:v>
                </c:pt>
                <c:pt idx="4">
                  <c:v>74.14</c:v>
                </c:pt>
              </c:numCache>
            </c:numRef>
          </c:val>
        </c:ser>
        <c:dLbls>
          <c:showLegendKey val="0"/>
          <c:showVal val="0"/>
          <c:showCatName val="0"/>
          <c:showSerName val="0"/>
          <c:showPercent val="0"/>
          <c:showBubbleSize val="0"/>
        </c:dLbls>
        <c:gapWidth val="150"/>
        <c:axId val="87355776"/>
        <c:axId val="87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55776"/>
        <c:axId val="87357696"/>
      </c:lineChart>
      <c:dateAx>
        <c:axId val="87355776"/>
        <c:scaling>
          <c:orientation val="minMax"/>
        </c:scaling>
        <c:delete val="1"/>
        <c:axPos val="b"/>
        <c:numFmt formatCode="ge" sourceLinked="1"/>
        <c:majorTickMark val="none"/>
        <c:minorTickMark val="none"/>
        <c:tickLblPos val="none"/>
        <c:crossAx val="87357696"/>
        <c:crosses val="autoZero"/>
        <c:auto val="1"/>
        <c:lblOffset val="100"/>
        <c:baseTimeUnit val="years"/>
      </c:dateAx>
      <c:valAx>
        <c:axId val="87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73184"/>
        <c:axId val="877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73184"/>
        <c:axId val="87775104"/>
      </c:lineChart>
      <c:dateAx>
        <c:axId val="87773184"/>
        <c:scaling>
          <c:orientation val="minMax"/>
        </c:scaling>
        <c:delete val="1"/>
        <c:axPos val="b"/>
        <c:numFmt formatCode="ge" sourceLinked="1"/>
        <c:majorTickMark val="none"/>
        <c:minorTickMark val="none"/>
        <c:tickLblPos val="none"/>
        <c:crossAx val="87775104"/>
        <c:crosses val="autoZero"/>
        <c:auto val="1"/>
        <c:lblOffset val="100"/>
        <c:baseTimeUnit val="years"/>
      </c:dateAx>
      <c:valAx>
        <c:axId val="877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7600"/>
        <c:axId val="87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7600"/>
        <c:axId val="87819776"/>
      </c:lineChart>
      <c:dateAx>
        <c:axId val="87817600"/>
        <c:scaling>
          <c:orientation val="minMax"/>
        </c:scaling>
        <c:delete val="1"/>
        <c:axPos val="b"/>
        <c:numFmt formatCode="ge" sourceLinked="1"/>
        <c:majorTickMark val="none"/>
        <c:minorTickMark val="none"/>
        <c:tickLblPos val="none"/>
        <c:crossAx val="87819776"/>
        <c:crosses val="autoZero"/>
        <c:auto val="1"/>
        <c:lblOffset val="100"/>
        <c:baseTimeUnit val="years"/>
      </c:dateAx>
      <c:valAx>
        <c:axId val="87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71488"/>
        <c:axId val="87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71488"/>
        <c:axId val="87873408"/>
      </c:lineChart>
      <c:dateAx>
        <c:axId val="87871488"/>
        <c:scaling>
          <c:orientation val="minMax"/>
        </c:scaling>
        <c:delete val="1"/>
        <c:axPos val="b"/>
        <c:numFmt formatCode="ge" sourceLinked="1"/>
        <c:majorTickMark val="none"/>
        <c:minorTickMark val="none"/>
        <c:tickLblPos val="none"/>
        <c:crossAx val="87873408"/>
        <c:crosses val="autoZero"/>
        <c:auto val="1"/>
        <c:lblOffset val="100"/>
        <c:baseTimeUnit val="years"/>
      </c:dateAx>
      <c:valAx>
        <c:axId val="87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65056"/>
        <c:axId val="879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65056"/>
        <c:axId val="87987712"/>
      </c:lineChart>
      <c:dateAx>
        <c:axId val="87965056"/>
        <c:scaling>
          <c:orientation val="minMax"/>
        </c:scaling>
        <c:delete val="1"/>
        <c:axPos val="b"/>
        <c:numFmt formatCode="ge" sourceLinked="1"/>
        <c:majorTickMark val="none"/>
        <c:minorTickMark val="none"/>
        <c:tickLblPos val="none"/>
        <c:crossAx val="87987712"/>
        <c:crosses val="autoZero"/>
        <c:auto val="1"/>
        <c:lblOffset val="100"/>
        <c:baseTimeUnit val="years"/>
      </c:dateAx>
      <c:valAx>
        <c:axId val="87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01536"/>
        <c:axId val="88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8001536"/>
        <c:axId val="88011904"/>
      </c:lineChart>
      <c:dateAx>
        <c:axId val="88001536"/>
        <c:scaling>
          <c:orientation val="minMax"/>
        </c:scaling>
        <c:delete val="1"/>
        <c:axPos val="b"/>
        <c:numFmt formatCode="ge" sourceLinked="1"/>
        <c:majorTickMark val="none"/>
        <c:minorTickMark val="none"/>
        <c:tickLblPos val="none"/>
        <c:crossAx val="88011904"/>
        <c:crosses val="autoZero"/>
        <c:auto val="1"/>
        <c:lblOffset val="100"/>
        <c:baseTimeUnit val="years"/>
      </c:dateAx>
      <c:valAx>
        <c:axId val="88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43.41</c:v>
                </c:pt>
                <c:pt idx="1">
                  <c:v>49.23</c:v>
                </c:pt>
                <c:pt idx="2">
                  <c:v>51.11</c:v>
                </c:pt>
                <c:pt idx="3">
                  <c:v>54.44</c:v>
                </c:pt>
                <c:pt idx="4">
                  <c:v>54.44</c:v>
                </c:pt>
              </c:numCache>
            </c:numRef>
          </c:val>
        </c:ser>
        <c:dLbls>
          <c:showLegendKey val="0"/>
          <c:showVal val="0"/>
          <c:showCatName val="0"/>
          <c:showSerName val="0"/>
          <c:showPercent val="0"/>
          <c:showBubbleSize val="0"/>
        </c:dLbls>
        <c:gapWidth val="150"/>
        <c:axId val="88050304"/>
        <c:axId val="880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8050304"/>
        <c:axId val="88052480"/>
      </c:lineChart>
      <c:dateAx>
        <c:axId val="88050304"/>
        <c:scaling>
          <c:orientation val="minMax"/>
        </c:scaling>
        <c:delete val="1"/>
        <c:axPos val="b"/>
        <c:numFmt formatCode="ge" sourceLinked="1"/>
        <c:majorTickMark val="none"/>
        <c:minorTickMark val="none"/>
        <c:tickLblPos val="none"/>
        <c:crossAx val="88052480"/>
        <c:crosses val="autoZero"/>
        <c:auto val="1"/>
        <c:lblOffset val="100"/>
        <c:baseTimeUnit val="years"/>
      </c:dateAx>
      <c:valAx>
        <c:axId val="880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348.92</c:v>
                </c:pt>
                <c:pt idx="1">
                  <c:v>315.02</c:v>
                </c:pt>
                <c:pt idx="2">
                  <c:v>308.39</c:v>
                </c:pt>
                <c:pt idx="3">
                  <c:v>275.39</c:v>
                </c:pt>
                <c:pt idx="4">
                  <c:v>294.72000000000003</c:v>
                </c:pt>
              </c:numCache>
            </c:numRef>
          </c:val>
        </c:ser>
        <c:dLbls>
          <c:showLegendKey val="0"/>
          <c:showVal val="0"/>
          <c:showCatName val="0"/>
          <c:showSerName val="0"/>
          <c:showPercent val="0"/>
          <c:showBubbleSize val="0"/>
        </c:dLbls>
        <c:gapWidth val="150"/>
        <c:axId val="88479232"/>
        <c:axId val="884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8479232"/>
        <c:axId val="88481152"/>
      </c:lineChart>
      <c:dateAx>
        <c:axId val="88479232"/>
        <c:scaling>
          <c:orientation val="minMax"/>
        </c:scaling>
        <c:delete val="1"/>
        <c:axPos val="b"/>
        <c:numFmt formatCode="ge" sourceLinked="1"/>
        <c:majorTickMark val="none"/>
        <c:minorTickMark val="none"/>
        <c:tickLblPos val="none"/>
        <c:crossAx val="88481152"/>
        <c:crosses val="autoZero"/>
        <c:auto val="1"/>
        <c:lblOffset val="100"/>
        <c:baseTimeUnit val="years"/>
      </c:dateAx>
      <c:valAx>
        <c:axId val="884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加須市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114963</v>
      </c>
      <c r="AM8" s="64"/>
      <c r="AN8" s="64"/>
      <c r="AO8" s="64"/>
      <c r="AP8" s="64"/>
      <c r="AQ8" s="64"/>
      <c r="AR8" s="64"/>
      <c r="AS8" s="64"/>
      <c r="AT8" s="63">
        <f>データ!S6</f>
        <v>133.30000000000001</v>
      </c>
      <c r="AU8" s="63"/>
      <c r="AV8" s="63"/>
      <c r="AW8" s="63"/>
      <c r="AX8" s="63"/>
      <c r="AY8" s="63"/>
      <c r="AZ8" s="63"/>
      <c r="BA8" s="63"/>
      <c r="BB8" s="63">
        <f>データ!T6</f>
        <v>862.44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11.86</v>
      </c>
      <c r="Q10" s="63"/>
      <c r="R10" s="63"/>
      <c r="S10" s="63"/>
      <c r="T10" s="63"/>
      <c r="U10" s="63"/>
      <c r="V10" s="63"/>
      <c r="W10" s="63">
        <f>データ!P6</f>
        <v>96.88</v>
      </c>
      <c r="X10" s="63"/>
      <c r="Y10" s="63"/>
      <c r="Z10" s="63"/>
      <c r="AA10" s="63"/>
      <c r="AB10" s="63"/>
      <c r="AC10" s="63"/>
      <c r="AD10" s="64">
        <f>データ!Q6</f>
        <v>3702</v>
      </c>
      <c r="AE10" s="64"/>
      <c r="AF10" s="64"/>
      <c r="AG10" s="64"/>
      <c r="AH10" s="64"/>
      <c r="AI10" s="64"/>
      <c r="AJ10" s="64"/>
      <c r="AK10" s="2"/>
      <c r="AL10" s="64">
        <f>データ!U6</f>
        <v>13607</v>
      </c>
      <c r="AM10" s="64"/>
      <c r="AN10" s="64"/>
      <c r="AO10" s="64"/>
      <c r="AP10" s="64"/>
      <c r="AQ10" s="64"/>
      <c r="AR10" s="64"/>
      <c r="AS10" s="64"/>
      <c r="AT10" s="63">
        <f>データ!V6</f>
        <v>10.43</v>
      </c>
      <c r="AU10" s="63"/>
      <c r="AV10" s="63"/>
      <c r="AW10" s="63"/>
      <c r="AX10" s="63"/>
      <c r="AY10" s="63"/>
      <c r="AZ10" s="63"/>
      <c r="BA10" s="63"/>
      <c r="BB10" s="63">
        <f>データ!W6</f>
        <v>1304.5999999999999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112101</v>
      </c>
      <c r="D6" s="31">
        <f t="shared" si="3"/>
        <v>47</v>
      </c>
      <c r="E6" s="31">
        <f t="shared" si="3"/>
        <v>17</v>
      </c>
      <c r="F6" s="31">
        <f t="shared" si="3"/>
        <v>5</v>
      </c>
      <c r="G6" s="31">
        <f t="shared" si="3"/>
        <v>0</v>
      </c>
      <c r="H6" s="31" t="str">
        <f t="shared" si="3"/>
        <v>埼玉県　加須市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11.86</v>
      </c>
      <c r="P6" s="32">
        <f t="shared" si="3"/>
        <v>96.88</v>
      </c>
      <c r="Q6" s="32">
        <f t="shared" si="3"/>
        <v>3702</v>
      </c>
      <c r="R6" s="32">
        <f t="shared" si="3"/>
        <v>114963</v>
      </c>
      <c r="S6" s="32">
        <f t="shared" si="3"/>
        <v>133.30000000000001</v>
      </c>
      <c r="T6" s="32">
        <f t="shared" si="3"/>
        <v>862.44</v>
      </c>
      <c r="U6" s="32">
        <f t="shared" si="3"/>
        <v>13607</v>
      </c>
      <c r="V6" s="32">
        <f t="shared" si="3"/>
        <v>10.43</v>
      </c>
      <c r="W6" s="32">
        <f t="shared" si="3"/>
        <v>1304.5999999999999</v>
      </c>
      <c r="X6" s="33">
        <f>IF(X7="",NA(),X7)</f>
        <v>65.77</v>
      </c>
      <c r="Y6" s="33">
        <f t="shared" ref="Y6:AG6" si="4">IF(Y7="",NA(),Y7)</f>
        <v>67.38</v>
      </c>
      <c r="Z6" s="33">
        <f t="shared" si="4"/>
        <v>62.8</v>
      </c>
      <c r="AA6" s="33">
        <f t="shared" si="4"/>
        <v>65.28</v>
      </c>
      <c r="AB6" s="33">
        <f t="shared" si="4"/>
        <v>74.14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43.41</v>
      </c>
      <c r="BQ6" s="33">
        <f t="shared" ref="BQ6:BY6" si="8">IF(BQ7="",NA(),BQ7)</f>
        <v>49.23</v>
      </c>
      <c r="BR6" s="33">
        <f t="shared" si="8"/>
        <v>51.11</v>
      </c>
      <c r="BS6" s="33">
        <f t="shared" si="8"/>
        <v>54.44</v>
      </c>
      <c r="BT6" s="33">
        <f t="shared" si="8"/>
        <v>54.44</v>
      </c>
      <c r="BU6" s="33">
        <f t="shared" si="8"/>
        <v>43.24</v>
      </c>
      <c r="BV6" s="33">
        <f t="shared" si="8"/>
        <v>42.13</v>
      </c>
      <c r="BW6" s="33">
        <f t="shared" si="8"/>
        <v>42.48</v>
      </c>
      <c r="BX6" s="33">
        <f t="shared" si="8"/>
        <v>41.04</v>
      </c>
      <c r="BY6" s="33">
        <f t="shared" si="8"/>
        <v>41.08</v>
      </c>
      <c r="BZ6" s="32" t="str">
        <f>IF(BZ7="","",IF(BZ7="-","【-】","【"&amp;SUBSTITUTE(TEXT(BZ7,"#,##0.00"),"-","△")&amp;"】"))</f>
        <v>【51.49】</v>
      </c>
      <c r="CA6" s="33">
        <f>IF(CA7="",NA(),CA7)</f>
        <v>348.92</v>
      </c>
      <c r="CB6" s="33">
        <f t="shared" ref="CB6:CJ6" si="9">IF(CB7="",NA(),CB7)</f>
        <v>315.02</v>
      </c>
      <c r="CC6" s="33">
        <f t="shared" si="9"/>
        <v>308.39</v>
      </c>
      <c r="CD6" s="33">
        <f t="shared" si="9"/>
        <v>275.39</v>
      </c>
      <c r="CE6" s="33">
        <f t="shared" si="9"/>
        <v>294.72000000000003</v>
      </c>
      <c r="CF6" s="33">
        <f t="shared" si="9"/>
        <v>338.76</v>
      </c>
      <c r="CG6" s="33">
        <f t="shared" si="9"/>
        <v>348.41</v>
      </c>
      <c r="CH6" s="33">
        <f t="shared" si="9"/>
        <v>343.8</v>
      </c>
      <c r="CI6" s="33">
        <f t="shared" si="9"/>
        <v>357.08</v>
      </c>
      <c r="CJ6" s="33">
        <f t="shared" si="9"/>
        <v>378.08</v>
      </c>
      <c r="CK6" s="32" t="str">
        <f>IF(CK7="","",IF(CK7="-","【-】","【"&amp;SUBSTITUTE(TEXT(CK7,"#,##0.00"),"-","△")&amp;"】"))</f>
        <v>【295.10】</v>
      </c>
      <c r="CL6" s="33">
        <f>IF(CL7="",NA(),CL7)</f>
        <v>46.65</v>
      </c>
      <c r="CM6" s="33">
        <f t="shared" ref="CM6:CU6" si="10">IF(CM7="",NA(),CM7)</f>
        <v>49.82</v>
      </c>
      <c r="CN6" s="33">
        <f t="shared" si="10"/>
        <v>46.57</v>
      </c>
      <c r="CO6" s="33">
        <f t="shared" si="10"/>
        <v>49.93</v>
      </c>
      <c r="CP6" s="33">
        <f t="shared" si="10"/>
        <v>49.95</v>
      </c>
      <c r="CQ6" s="33">
        <f t="shared" si="10"/>
        <v>44.65</v>
      </c>
      <c r="CR6" s="33">
        <f t="shared" si="10"/>
        <v>46.85</v>
      </c>
      <c r="CS6" s="33">
        <f t="shared" si="10"/>
        <v>46.06</v>
      </c>
      <c r="CT6" s="33">
        <f t="shared" si="10"/>
        <v>45.95</v>
      </c>
      <c r="CU6" s="33">
        <f t="shared" si="10"/>
        <v>44.69</v>
      </c>
      <c r="CV6" s="32" t="str">
        <f>IF(CV7="","",IF(CV7="-","【-】","【"&amp;SUBSTITUTE(TEXT(CV7,"#,##0.00"),"-","△")&amp;"】"))</f>
        <v>【53.32】</v>
      </c>
      <c r="CW6" s="33">
        <f>IF(CW7="",NA(),CW7)</f>
        <v>63.98</v>
      </c>
      <c r="CX6" s="33">
        <f t="shared" ref="CX6:DF6" si="11">IF(CX7="",NA(),CX7)</f>
        <v>66.12</v>
      </c>
      <c r="CY6" s="33">
        <f t="shared" si="11"/>
        <v>67.48</v>
      </c>
      <c r="CZ6" s="33">
        <f t="shared" si="11"/>
        <v>68.959999999999994</v>
      </c>
      <c r="DA6" s="33">
        <f t="shared" si="11"/>
        <v>70.25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112101</v>
      </c>
      <c r="D7" s="35">
        <v>47</v>
      </c>
      <c r="E7" s="35">
        <v>17</v>
      </c>
      <c r="F7" s="35">
        <v>5</v>
      </c>
      <c r="G7" s="35">
        <v>0</v>
      </c>
      <c r="H7" s="35" t="s">
        <v>96</v>
      </c>
      <c r="I7" s="35" t="s">
        <v>97</v>
      </c>
      <c r="J7" s="35" t="s">
        <v>98</v>
      </c>
      <c r="K7" s="35" t="s">
        <v>99</v>
      </c>
      <c r="L7" s="35" t="s">
        <v>100</v>
      </c>
      <c r="M7" s="36" t="s">
        <v>101</v>
      </c>
      <c r="N7" s="36" t="s">
        <v>102</v>
      </c>
      <c r="O7" s="36">
        <v>11.86</v>
      </c>
      <c r="P7" s="36">
        <v>96.88</v>
      </c>
      <c r="Q7" s="36">
        <v>3702</v>
      </c>
      <c r="R7" s="36">
        <v>114963</v>
      </c>
      <c r="S7" s="36">
        <v>133.30000000000001</v>
      </c>
      <c r="T7" s="36">
        <v>862.44</v>
      </c>
      <c r="U7" s="36">
        <v>13607</v>
      </c>
      <c r="V7" s="36">
        <v>10.43</v>
      </c>
      <c r="W7" s="36">
        <v>1304.5999999999999</v>
      </c>
      <c r="X7" s="36">
        <v>65.77</v>
      </c>
      <c r="Y7" s="36">
        <v>67.38</v>
      </c>
      <c r="Z7" s="36">
        <v>62.8</v>
      </c>
      <c r="AA7" s="36">
        <v>65.28</v>
      </c>
      <c r="AB7" s="36">
        <v>74.14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43.41</v>
      </c>
      <c r="BQ7" s="36">
        <v>49.23</v>
      </c>
      <c r="BR7" s="36">
        <v>51.11</v>
      </c>
      <c r="BS7" s="36">
        <v>54.44</v>
      </c>
      <c r="BT7" s="36">
        <v>54.44</v>
      </c>
      <c r="BU7" s="36">
        <v>43.24</v>
      </c>
      <c r="BV7" s="36">
        <v>42.13</v>
      </c>
      <c r="BW7" s="36">
        <v>42.48</v>
      </c>
      <c r="BX7" s="36">
        <v>41.04</v>
      </c>
      <c r="BY7" s="36">
        <v>41.08</v>
      </c>
      <c r="BZ7" s="36">
        <v>51.49</v>
      </c>
      <c r="CA7" s="36">
        <v>348.92</v>
      </c>
      <c r="CB7" s="36">
        <v>315.02</v>
      </c>
      <c r="CC7" s="36">
        <v>308.39</v>
      </c>
      <c r="CD7" s="36">
        <v>275.39</v>
      </c>
      <c r="CE7" s="36">
        <v>294.72000000000003</v>
      </c>
      <c r="CF7" s="36">
        <v>338.76</v>
      </c>
      <c r="CG7" s="36">
        <v>348.41</v>
      </c>
      <c r="CH7" s="36">
        <v>343.8</v>
      </c>
      <c r="CI7" s="36">
        <v>357.08</v>
      </c>
      <c r="CJ7" s="36">
        <v>378.08</v>
      </c>
      <c r="CK7" s="36">
        <v>295.10000000000002</v>
      </c>
      <c r="CL7" s="36">
        <v>46.65</v>
      </c>
      <c r="CM7" s="36">
        <v>49.82</v>
      </c>
      <c r="CN7" s="36">
        <v>46.57</v>
      </c>
      <c r="CO7" s="36">
        <v>49.93</v>
      </c>
      <c r="CP7" s="36">
        <v>49.95</v>
      </c>
      <c r="CQ7" s="36">
        <v>44.65</v>
      </c>
      <c r="CR7" s="36">
        <v>46.85</v>
      </c>
      <c r="CS7" s="36">
        <v>46.06</v>
      </c>
      <c r="CT7" s="36">
        <v>45.95</v>
      </c>
      <c r="CU7" s="36">
        <v>44.69</v>
      </c>
      <c r="CV7" s="36">
        <v>53.32</v>
      </c>
      <c r="CW7" s="36">
        <v>63.98</v>
      </c>
      <c r="CX7" s="36">
        <v>66.12</v>
      </c>
      <c r="CY7" s="36">
        <v>67.48</v>
      </c>
      <c r="CZ7" s="36">
        <v>68.959999999999994</v>
      </c>
      <c r="DA7" s="36">
        <v>70.25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2016-02-03T09:11:43Z</dcterms:created>
  <dcterms:modified xsi:type="dcterms:W3CDTF">2016-02-19T07:58:53Z</dcterms:modified>
</cp:coreProperties>
</file>