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<sst xmlns="http://schemas.openxmlformats.org/spreadsheetml/2006/main" count="217" uniqueCount="107">
  <si>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</si>
  <si>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</si>
  <si>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</si>
  <si>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</si>
  <si>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</si>
  <si>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</si>
  <si>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</si>
  <si>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</si>
  <si>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</si>
  <si>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</si>
  <si>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</si>
  <si>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</si>
  <si>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</si>
  <si>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</si>
  <si>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</si>
  <si>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</si>
  <si>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</si>
  <si>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</si>
  <si>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</si>
  <si>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</si>
  <si>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</si>
  <si>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</si>
  <si>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</si>
  <si>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</si>
  <si>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</si>
  <si>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</si>
  <si>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</si>
  <si>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</si>
  <si>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</si>
  <si>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</si>
  <si>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</si>
  <si>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</si>
  <si>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</si>
  <si>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</si>
  <si>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</si>
  <si>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</si>
  <si>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</si>
  <si>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</si>
  <si>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</si>
  <si>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</si>
  <si>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</si>
  <si>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</si>
  <si>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</si>
  <si>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</si>
  <si>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</si>
  <si>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</si>
  <si>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</si>
  <si>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</si>
  <si>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</si>
  <si>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</si>
  <si>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</si>
  <si>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</si>
  <si>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</si>
  <si>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</si>
  <si>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</si>
  <si>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</si>
  <si>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</si>
  <si>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</si>
  <si>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</si>
  <si>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</si>
  <si>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</si>
  <si>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</si>
  <si>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</si>
  <si>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</si>
  <si>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</si>
  <si>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</si>
  <si>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</si>
  <si>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</si>
  <si>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</si>
  <si>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</si>
  <si>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</si>
  <si>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</si>
  <si>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</si>
  <si>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</si>
  <si>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</si>
  <si>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</si>
  <si>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</si>
  <si>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</si>
  <si>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</si>
  <si>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</si>
  <si>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</si>
  <si>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</si>
  <si>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</si>
  <si>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</si>
  <si>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</si>
  <si>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</si>
  <si>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</si>
  <si>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</si>
  <si>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</si>
  <si>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</si>
  <si>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</si>
  <si>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</si>
  <si>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</si>
  <si>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飯能市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</si>
  <si>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</si>
  <si>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</si>
  <si>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</si>
  <si>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</si>
  <si>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</si>
  <si>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</si>
  <si>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</si>
  <si>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</si>
  <si>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</si>
  <si>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</si>
  <si>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
　平成２６年度決算において、①経常収支比率は100％を上回り黒字経営となっているが、⑤料金回収率が100％未満であることから、給水に係る費用が水道料金で賄えず、その他の収入で補っている状況である。
　また、③流動比率は100％を上回っており、1年以内に支払うべき債務に対し資金不足は生じていないが、同指標を全国平均及び類似団体平均と比較すると低い値であり、資金に余裕が無い状況である。
（経営の効率性）
　施設の利用状況や適正規模を判断するための指標である⑦施設利用率は給水人口の減少に伴う水需要の減少などにより、年々低下している。
　また、施設の稼働と収益の関係を図る指標である⑧有収率は管路の老朽化に伴う漏水などにより全国平均及び類似団体平均を下回っており、経営の効率性については改善を図る必要がある。</t>
    <rPh sb="2" eb="4">
      <t>ケイエイ</t>
    </rPh>
    <rPh sb="5" eb="8">
      <t>ケンゼンセイ</t>
    </rPh>
    <rPh sb="11" eb="13">
      <t>ヘイセイ</t>
    </rPh>
    <rPh sb="15" eb="17">
      <t>ネンド</t>
    </rPh>
    <rPh sb="17" eb="19">
      <t>ケッサン</t>
    </rPh>
    <rPh sb="25" eb="27">
      <t>ケイジョウ</t>
    </rPh>
    <rPh sb="27" eb="29">
      <t>シュウシ</t>
    </rPh>
    <rPh sb="29" eb="31">
      <t>ヒリツ</t>
    </rPh>
    <rPh sb="37" eb="39">
      <t>ウワマワ</t>
    </rPh>
    <rPh sb="40" eb="42">
      <t>クロジ</t>
    </rPh>
    <rPh sb="42" eb="44">
      <t>ケイエイ</t>
    </rPh>
    <rPh sb="53" eb="55">
      <t>リョウキン</t>
    </rPh>
    <rPh sb="55" eb="57">
      <t>カイシュウ</t>
    </rPh>
    <rPh sb="57" eb="58">
      <t>リツ</t>
    </rPh>
    <rPh sb="63" eb="65">
      <t>ミマン</t>
    </rPh>
    <rPh sb="73" eb="75">
      <t>キュウスイ</t>
    </rPh>
    <rPh sb="76" eb="77">
      <t>カカ</t>
    </rPh>
    <rPh sb="78" eb="80">
      <t>ヒヨウ</t>
    </rPh>
    <rPh sb="81" eb="83">
      <t>スイドウ</t>
    </rPh>
    <rPh sb="83" eb="85">
      <t>リョウキン</t>
    </rPh>
    <rPh sb="86" eb="87">
      <t>マカナ</t>
    </rPh>
    <rPh sb="92" eb="93">
      <t>タ</t>
    </rPh>
    <rPh sb="94" eb="96">
      <t>シュウニュウ</t>
    </rPh>
    <rPh sb="97" eb="98">
      <t>オギナ</t>
    </rPh>
    <rPh sb="102" eb="104">
      <t>ジョウキョウ</t>
    </rPh>
    <rPh sb="114" eb="116">
      <t>リュウドウ</t>
    </rPh>
    <rPh sb="116" eb="118">
      <t>ヒリツ</t>
    </rPh>
    <rPh sb="124" eb="126">
      <t>ウワマワ</t>
    </rPh>
    <rPh sb="132" eb="133">
      <t>ネン</t>
    </rPh>
    <rPh sb="133" eb="135">
      <t>イナイ</t>
    </rPh>
    <rPh sb="136" eb="138">
      <t>シハラ</t>
    </rPh>
    <rPh sb="141" eb="143">
      <t>サイム</t>
    </rPh>
    <rPh sb="144" eb="145">
      <t>タイ</t>
    </rPh>
    <rPh sb="146" eb="148">
      <t>シキン</t>
    </rPh>
    <rPh sb="148" eb="150">
      <t>フソク</t>
    </rPh>
    <rPh sb="151" eb="152">
      <t>ショウ</t>
    </rPh>
    <rPh sb="159" eb="160">
      <t>ドウ</t>
    </rPh>
    <rPh sb="160" eb="162">
      <t>シヒョウ</t>
    </rPh>
    <rPh sb="163" eb="165">
      <t>ゼンコク</t>
    </rPh>
    <rPh sb="165" eb="167">
      <t>ヘイキン</t>
    </rPh>
    <rPh sb="167" eb="168">
      <t>オヨ</t>
    </rPh>
    <rPh sb="169" eb="171">
      <t>ルイジ</t>
    </rPh>
    <rPh sb="171" eb="173">
      <t>ダンタイ</t>
    </rPh>
    <rPh sb="173" eb="175">
      <t>ヘイキン</t>
    </rPh>
    <rPh sb="176" eb="178">
      <t>ヒカク</t>
    </rPh>
    <rPh sb="181" eb="182">
      <t>ヒク</t>
    </rPh>
    <rPh sb="183" eb="184">
      <t>アタイ</t>
    </rPh>
    <rPh sb="188" eb="190">
      <t>シキン</t>
    </rPh>
    <rPh sb="191" eb="193">
      <t>ヨユウ</t>
    </rPh>
    <rPh sb="194" eb="195">
      <t>ナ</t>
    </rPh>
    <rPh sb="196" eb="198">
      <t>ジョウキョウ</t>
    </rPh>
    <rPh sb="205" eb="207">
      <t>ケイエイ</t>
    </rPh>
    <rPh sb="208" eb="211">
      <t>コウリツセイ</t>
    </rPh>
    <rPh sb="214" eb="216">
      <t>シセツ</t>
    </rPh>
    <rPh sb="217" eb="219">
      <t>リヨウ</t>
    </rPh>
    <rPh sb="219" eb="221">
      <t>ジョウキョウ</t>
    </rPh>
    <rPh sb="222" eb="224">
      <t>テキセイ</t>
    </rPh>
    <rPh sb="224" eb="226">
      <t>キボ</t>
    </rPh>
    <rPh sb="227" eb="229">
      <t>ハンダン</t>
    </rPh>
    <rPh sb="234" eb="236">
      <t>シヒョウ</t>
    </rPh>
    <rPh sb="240" eb="242">
      <t>シセツ</t>
    </rPh>
    <rPh sb="242" eb="245">
      <t>リヨウリツ</t>
    </rPh>
    <rPh sb="246" eb="248">
      <t>キュウスイ</t>
    </rPh>
    <rPh sb="248" eb="250">
      <t>ジンコウ</t>
    </rPh>
    <rPh sb="251" eb="253">
      <t>ゲンショウ</t>
    </rPh>
    <rPh sb="254" eb="255">
      <t>トモナ</t>
    </rPh>
    <rPh sb="256" eb="257">
      <t>ミズ</t>
    </rPh>
    <rPh sb="257" eb="259">
      <t>ジュヨウ</t>
    </rPh>
    <rPh sb="260" eb="262">
      <t>ゲンショウ</t>
    </rPh>
    <rPh sb="268" eb="270">
      <t>ネンネン</t>
    </rPh>
    <rPh sb="270" eb="272">
      <t>テイカ</t>
    </rPh>
    <rPh sb="282" eb="284">
      <t>シセツ</t>
    </rPh>
    <rPh sb="285" eb="287">
      <t>カドウ</t>
    </rPh>
    <rPh sb="288" eb="290">
      <t>シュウエキ</t>
    </rPh>
    <rPh sb="291" eb="293">
      <t>カンケイ</t>
    </rPh>
    <rPh sb="294" eb="295">
      <t>ハカ</t>
    </rPh>
    <rPh sb="296" eb="298">
      <t>シヒョウ</t>
    </rPh>
    <rPh sb="302" eb="304">
      <t>ユウシュウ</t>
    </rPh>
    <rPh sb="304" eb="305">
      <t>リツ</t>
    </rPh>
    <rPh sb="306" eb="308">
      <t>カンロ</t>
    </rPh>
    <rPh sb="309" eb="312">
      <t>ロウキュウカ</t>
    </rPh>
    <rPh sb="313" eb="314">
      <t>トモナ</t>
    </rPh>
    <rPh sb="315" eb="317">
      <t>ロウスイ</t>
    </rPh>
    <rPh sb="322" eb="324">
      <t>ゼンコク</t>
    </rPh>
    <rPh sb="324" eb="326">
      <t>ヘイキン</t>
    </rPh>
    <rPh sb="326" eb="327">
      <t>オヨ</t>
    </rPh>
    <rPh sb="328" eb="330">
      <t>ルイジ</t>
    </rPh>
    <rPh sb="330" eb="332">
      <t>ダンタイ</t>
    </rPh>
    <rPh sb="332" eb="334">
      <t>ヘイキン</t>
    </rPh>
    <rPh sb="335" eb="337">
      <t>シタマワ</t>
    </rPh>
    <rPh sb="342" eb="344">
      <t>ケイエイ</t>
    </rPh>
    <rPh sb="345" eb="347">
      <t>コウリツ</t>
    </rPh>
    <rPh sb="347" eb="348">
      <t>セイ</t>
    </rPh>
    <rPh sb="353" eb="355">
      <t>カイゼン</t>
    </rPh>
    <rPh sb="356" eb="357">
      <t>ハカ</t>
    </rPh>
    <rPh sb="358" eb="360">
      <t>ヒツヨウ</t>
    </rPh>
    <phoneticPr fontId="4"/>
  </si>
  <si>
    <t>　平成２６年度決算において、全国平均及び類似団体平均と比較すると、①有形固定資産減価償却率において施設全体の老朽化は両指標と同程度、②管路経年化率において管路の老朽化は両指標を下回っている。
　一方で、本市の有形固定資産減価償却率及び管路経年化率は年々上昇している。今後は既設管が一斉に耐用年数を迎えるなど、老朽化した施設の更新需要が増大するため、管路については③管路更新率にあるとおり、総延長に対する年間の更新延長の割合が現状の1％未満のままの場合、老朽化が進行し有収率の更なる低下や漏水事故の増加が懸念される。</t>
    <rPh sb="1" eb="3">
      <t>ヘイセイ</t>
    </rPh>
    <rPh sb="5" eb="7">
      <t>ネンド</t>
    </rPh>
    <rPh sb="7" eb="9">
      <t>ケッサン</t>
    </rPh>
    <rPh sb="14" eb="16">
      <t>ゼンコク</t>
    </rPh>
    <rPh sb="16" eb="18">
      <t>ヘイキン</t>
    </rPh>
    <rPh sb="18" eb="19">
      <t>オヨ</t>
    </rPh>
    <rPh sb="20" eb="22">
      <t>ルイジ</t>
    </rPh>
    <rPh sb="22" eb="24">
      <t>ダンタイ</t>
    </rPh>
    <rPh sb="24" eb="26">
      <t>ヘイキン</t>
    </rPh>
    <rPh sb="27" eb="29">
      <t>ヒカク</t>
    </rPh>
    <rPh sb="34" eb="36">
      <t>ユウケイ</t>
    </rPh>
    <rPh sb="36" eb="38">
      <t>コテイ</t>
    </rPh>
    <rPh sb="38" eb="40">
      <t>シサン</t>
    </rPh>
    <rPh sb="40" eb="42">
      <t>ゲンカ</t>
    </rPh>
    <rPh sb="42" eb="44">
      <t>ショウキャク</t>
    </rPh>
    <rPh sb="44" eb="45">
      <t>リツ</t>
    </rPh>
    <rPh sb="49" eb="51">
      <t>シセツ</t>
    </rPh>
    <rPh sb="51" eb="53">
      <t>ゼンタイ</t>
    </rPh>
    <rPh sb="54" eb="57">
      <t>ロウキュウカ</t>
    </rPh>
    <rPh sb="58" eb="59">
      <t>リョウ</t>
    </rPh>
    <rPh sb="59" eb="61">
      <t>シヒョウ</t>
    </rPh>
    <rPh sb="62" eb="65">
      <t>ドウテイド</t>
    </rPh>
    <rPh sb="67" eb="69">
      <t>カンロ</t>
    </rPh>
    <rPh sb="69" eb="71">
      <t>ケイネン</t>
    </rPh>
    <rPh sb="71" eb="72">
      <t>カ</t>
    </rPh>
    <rPh sb="72" eb="73">
      <t>リツ</t>
    </rPh>
    <rPh sb="77" eb="79">
      <t>カンロ</t>
    </rPh>
    <rPh sb="80" eb="83">
      <t>ロウキュウカ</t>
    </rPh>
    <rPh sb="84" eb="85">
      <t>リョウ</t>
    </rPh>
    <rPh sb="85" eb="87">
      <t>シヒョウ</t>
    </rPh>
    <rPh sb="88" eb="90">
      <t>シタマワ</t>
    </rPh>
    <rPh sb="97" eb="99">
      <t>イッポウ</t>
    </rPh>
    <rPh sb="104" eb="106">
      <t>ユウケイ</t>
    </rPh>
    <rPh sb="106" eb="108">
      <t>コテイ</t>
    </rPh>
    <rPh sb="108" eb="110">
      <t>シサン</t>
    </rPh>
    <rPh sb="110" eb="112">
      <t>ゲンカ</t>
    </rPh>
    <rPh sb="112" eb="114">
      <t>ショウキャク</t>
    </rPh>
    <rPh sb="114" eb="115">
      <t>リツ</t>
    </rPh>
    <rPh sb="115" eb="116">
      <t>オヨ</t>
    </rPh>
    <rPh sb="117" eb="119">
      <t>カンロ</t>
    </rPh>
    <rPh sb="119" eb="122">
      <t>ケイネンカ</t>
    </rPh>
    <rPh sb="122" eb="123">
      <t>リツ</t>
    </rPh>
    <rPh sb="124" eb="126">
      <t>ネンネン</t>
    </rPh>
    <rPh sb="126" eb="128">
      <t>ジョウショウ</t>
    </rPh>
    <rPh sb="133" eb="135">
      <t>コンゴ</t>
    </rPh>
    <rPh sb="136" eb="139">
      <t>キセツカン</t>
    </rPh>
    <rPh sb="140" eb="142">
      <t>イッセイ</t>
    </rPh>
    <rPh sb="143" eb="145">
      <t>タイヨウ</t>
    </rPh>
    <rPh sb="145" eb="147">
      <t>ネンスウ</t>
    </rPh>
    <rPh sb="148" eb="149">
      <t>ムカ</t>
    </rPh>
    <rPh sb="154" eb="157">
      <t>ロウキュウカ</t>
    </rPh>
    <rPh sb="159" eb="161">
      <t>シセツ</t>
    </rPh>
    <rPh sb="162" eb="164">
      <t>コウシン</t>
    </rPh>
    <rPh sb="164" eb="166">
      <t>ジュヨウ</t>
    </rPh>
    <rPh sb="167" eb="169">
      <t>ゾウダイ</t>
    </rPh>
    <rPh sb="174" eb="176">
      <t>カンロ</t>
    </rPh>
    <rPh sb="182" eb="184">
      <t>カンロ</t>
    </rPh>
    <rPh sb="184" eb="186">
      <t>コウシン</t>
    </rPh>
    <rPh sb="186" eb="187">
      <t>リツ</t>
    </rPh>
    <rPh sb="194" eb="197">
      <t>ソウエンチョウ</t>
    </rPh>
    <rPh sb="198" eb="199">
      <t>タイ</t>
    </rPh>
    <rPh sb="201" eb="203">
      <t>ネンカン</t>
    </rPh>
    <rPh sb="204" eb="206">
      <t>コウシン</t>
    </rPh>
    <rPh sb="206" eb="208">
      <t>エンチョウ</t>
    </rPh>
    <rPh sb="209" eb="211">
      <t>ワリアイ</t>
    </rPh>
    <rPh sb="217" eb="219">
      <t>ミマン</t>
    </rPh>
    <rPh sb="223" eb="225">
      <t>バアイ</t>
    </rPh>
    <rPh sb="226" eb="229">
      <t>ロウキュウカ</t>
    </rPh>
    <rPh sb="230" eb="232">
      <t>シンコウ</t>
    </rPh>
    <rPh sb="233" eb="235">
      <t>ユウシュウ</t>
    </rPh>
    <rPh sb="235" eb="236">
      <t>リツ</t>
    </rPh>
    <rPh sb="237" eb="238">
      <t>サラ</t>
    </rPh>
    <rPh sb="240" eb="242">
      <t>テイカ</t>
    </rPh>
    <rPh sb="243" eb="245">
      <t>ロウスイ</t>
    </rPh>
    <rPh sb="245" eb="247">
      <t>ジコ</t>
    </rPh>
    <rPh sb="248" eb="250">
      <t>ゾウカ</t>
    </rPh>
    <rPh sb="251" eb="253">
      <t>ケネン</t>
    </rPh>
    <phoneticPr fontId="4"/>
  </si>
  <si>
    <t>　経営の健全性・効率性を高めつつ施設の更新需要に対応するため、平成２７年度に適正な料金水準に基づく安定財源を確保するため、水道料金の改定を行った。
　また、平成２８年度から飯能市水道ビジョン（経営戦略プラン）及び飯能市水道事業中期経営計画（前期）に基づき施設の再構築や老朽管の更新を計画的に実施することにより、施設利用率や有収率の向上を図り、将来に渡り安定給水を維持していく。</t>
    <rPh sb="1" eb="3">
      <t>ケイエイ</t>
    </rPh>
    <rPh sb="4" eb="6">
      <t>ケンゼン</t>
    </rPh>
    <rPh sb="6" eb="7">
      <t>セイ</t>
    </rPh>
    <rPh sb="8" eb="11">
      <t>コウリツセイ</t>
    </rPh>
    <rPh sb="12" eb="13">
      <t>タカ</t>
    </rPh>
    <rPh sb="16" eb="18">
      <t>シセツ</t>
    </rPh>
    <rPh sb="19" eb="21">
      <t>コウシン</t>
    </rPh>
    <rPh sb="21" eb="23">
      <t>ジュヨウ</t>
    </rPh>
    <rPh sb="24" eb="26">
      <t>タイオウ</t>
    </rPh>
    <rPh sb="38" eb="40">
      <t>テキセイ</t>
    </rPh>
    <rPh sb="41" eb="43">
      <t>リョウキン</t>
    </rPh>
    <rPh sb="43" eb="45">
      <t>スイジュン</t>
    </rPh>
    <rPh sb="46" eb="47">
      <t>モト</t>
    </rPh>
    <rPh sb="49" eb="51">
      <t>アンテイ</t>
    </rPh>
    <rPh sb="51" eb="53">
      <t>ザイゲン</t>
    </rPh>
    <rPh sb="54" eb="56">
      <t>カクホ</t>
    </rPh>
    <rPh sb="61" eb="63">
      <t>スイドウ</t>
    </rPh>
    <rPh sb="63" eb="65">
      <t>リョウキン</t>
    </rPh>
    <rPh sb="66" eb="68">
      <t>カイテイ</t>
    </rPh>
    <rPh sb="69" eb="70">
      <t>オコナ</t>
    </rPh>
    <rPh sb="78" eb="80">
      <t>ヘイセイ</t>
    </rPh>
    <rPh sb="82" eb="84">
      <t>ネンド</t>
    </rPh>
    <rPh sb="86" eb="89">
      <t>ハンノウシ</t>
    </rPh>
    <rPh sb="89" eb="91">
      <t>スイドウ</t>
    </rPh>
    <rPh sb="96" eb="98">
      <t>ケイエイ</t>
    </rPh>
    <rPh sb="98" eb="100">
      <t>センリャク</t>
    </rPh>
    <rPh sb="104" eb="105">
      <t>オヨ</t>
    </rPh>
    <rPh sb="106" eb="109">
      <t>ハンノウシ</t>
    </rPh>
    <rPh sb="109" eb="111">
      <t>スイドウ</t>
    </rPh>
    <rPh sb="111" eb="113">
      <t>ジギョウ</t>
    </rPh>
    <rPh sb="113" eb="115">
      <t>チュウキ</t>
    </rPh>
    <rPh sb="115" eb="117">
      <t>ケイエイ</t>
    </rPh>
    <rPh sb="117" eb="119">
      <t>ケイカク</t>
    </rPh>
    <rPh sb="120" eb="122">
      <t>ゼンキ</t>
    </rPh>
    <rPh sb="124" eb="125">
      <t>モト</t>
    </rPh>
    <rPh sb="141" eb="144">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</si>
</sst>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10"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12"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c:v>
                </c:pt>
                <c:pt idx="1">
                  <c:v>0.25</c:v>
                </c:pt>
                <c:pt idx="2">
                  <c:v>0.71</c:v>
                </c:pt>
                <c:pt idx="3">
                  <c:v>0.81</c:v>
                </c:pt>
                <c:pt idx="4">
                  <c:v>0.79</c:v>
                </c:pt>
              </c:numCache>
            </c:numRef>
          </c:val>
        </c:ser>
        <c:dLbls>
          <c:showLegendKey val="0"/>
          <c:showVal val="0"/>
          <c:showCatName val="0"/>
          <c:showSerName val="0"/>
          <c:showPercent val="0"/>
          <c:showBubbleSize val="0"/>
        </c:dLbls>
        <c:gapWidth val="150"/>
        <c:axId val="150730624"/>
        <c:axId val="1507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50730624"/>
        <c:axId val="150745088"/>
      </c:lineChart>
      <c:dateAx>
        <c:axId val="150730624"/>
        <c:scaling>
          <c:orientation val="minMax"/>
        </c:scaling>
        <c:delete val="1"/>
        <c:axPos val="b"/>
        <c:numFmt formatCode="ge" sourceLinked="1"/>
        <c:majorTickMark val="none"/>
        <c:minorTickMark val="none"/>
        <c:tickLblPos val="none"/>
        <c:crossAx val="150745088"/>
        <c:crosses val="autoZero"/>
        <c:auto val="1"/>
        <c:lblOffset val="100"/>
        <c:baseTimeUnit val="years"/>
      </c:dateAx>
      <c:valAx>
        <c:axId val="1507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51.65</c:v>
                </c:pt>
                <c:pt idx="1">
                  <c:v>51.66</c:v>
                </c:pt>
                <c:pt idx="2">
                  <c:v>51.3</c:v>
                </c:pt>
                <c:pt idx="3">
                  <c:v>51.11</c:v>
                </c:pt>
                <c:pt idx="4">
                  <c:v>50.82</c:v>
                </c:pt>
              </c:numCache>
            </c:numRef>
          </c:val>
        </c:ser>
        <c:dLbls>
          <c:showLegendKey val="0"/>
          <c:showVal val="0"/>
          <c:showCatName val="0"/>
          <c:showSerName val="0"/>
          <c:showPercent val="0"/>
          <c:showBubbleSize val="0"/>
        </c:dLbls>
        <c:gapWidth val="150"/>
        <c:axId val="158079232"/>
        <c:axId val="158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58079232"/>
        <c:axId val="158105984"/>
      </c:lineChart>
      <c:dateAx>
        <c:axId val="158079232"/>
        <c:scaling>
          <c:orientation val="minMax"/>
        </c:scaling>
        <c:delete val="1"/>
        <c:axPos val="b"/>
        <c:numFmt formatCode="ge" sourceLinked="1"/>
        <c:majorTickMark val="none"/>
        <c:minorTickMark val="none"/>
        <c:tickLblPos val="none"/>
        <c:crossAx val="158105984"/>
        <c:crosses val="autoZero"/>
        <c:auto val="1"/>
        <c:lblOffset val="100"/>
        <c:baseTimeUnit val="years"/>
      </c:dateAx>
      <c:valAx>
        <c:axId val="158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91.37</c:v>
                </c:pt>
                <c:pt idx="1">
                  <c:v>88.15</c:v>
                </c:pt>
                <c:pt idx="2">
                  <c:v>88.37</c:v>
                </c:pt>
                <c:pt idx="3">
                  <c:v>88.14</c:v>
                </c:pt>
                <c:pt idx="4">
                  <c:v>86.88</c:v>
                </c:pt>
              </c:numCache>
            </c:numRef>
          </c:val>
        </c:ser>
        <c:dLbls>
          <c:showLegendKey val="0"/>
          <c:showVal val="0"/>
          <c:showCatName val="0"/>
          <c:showSerName val="0"/>
          <c:showPercent val="0"/>
          <c:showBubbleSize val="0"/>
        </c:dLbls>
        <c:gapWidth val="150"/>
        <c:axId val="158136192"/>
        <c:axId val="1581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58136192"/>
        <c:axId val="158146560"/>
      </c:lineChart>
      <c:dateAx>
        <c:axId val="158136192"/>
        <c:scaling>
          <c:orientation val="minMax"/>
        </c:scaling>
        <c:delete val="1"/>
        <c:axPos val="b"/>
        <c:numFmt formatCode="ge" sourceLinked="1"/>
        <c:majorTickMark val="none"/>
        <c:minorTickMark val="none"/>
        <c:tickLblPos val="none"/>
        <c:crossAx val="158146560"/>
        <c:crosses val="autoZero"/>
        <c:auto val="1"/>
        <c:lblOffset val="100"/>
        <c:baseTimeUnit val="years"/>
      </c:dateAx>
      <c:valAx>
        <c:axId val="1581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106.15</c:v>
                </c:pt>
                <c:pt idx="1">
                  <c:v>101.17</c:v>
                </c:pt>
                <c:pt idx="2">
                  <c:v>98.5</c:v>
                </c:pt>
                <c:pt idx="3">
                  <c:v>100.12</c:v>
                </c:pt>
                <c:pt idx="4">
                  <c:v>102.55</c:v>
                </c:pt>
              </c:numCache>
            </c:numRef>
          </c:val>
        </c:ser>
        <c:dLbls>
          <c:showLegendKey val="0"/>
          <c:showVal val="0"/>
          <c:showCatName val="0"/>
          <c:showSerName val="0"/>
          <c:showPercent val="0"/>
          <c:showBubbleSize val="0"/>
        </c:dLbls>
        <c:gapWidth val="150"/>
        <c:axId val="150779392"/>
        <c:axId val="1507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50779392"/>
        <c:axId val="150781312"/>
      </c:lineChart>
      <c:dateAx>
        <c:axId val="150779392"/>
        <c:scaling>
          <c:orientation val="minMax"/>
        </c:scaling>
        <c:delete val="1"/>
        <c:axPos val="b"/>
        <c:numFmt formatCode="ge" sourceLinked="1"/>
        <c:majorTickMark val="none"/>
        <c:minorTickMark val="none"/>
        <c:tickLblPos val="none"/>
        <c:crossAx val="150781312"/>
        <c:crosses val="autoZero"/>
        <c:auto val="1"/>
        <c:lblOffset val="100"/>
        <c:baseTimeUnit val="years"/>
      </c:dateAx>
      <c:valAx>
        <c:axId val="15078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33.74</c:v>
                </c:pt>
                <c:pt idx="1">
                  <c:v>34.729999999999997</c:v>
                </c:pt>
                <c:pt idx="2">
                  <c:v>35.700000000000003</c:v>
                </c:pt>
                <c:pt idx="3">
                  <c:v>36.46</c:v>
                </c:pt>
                <c:pt idx="4">
                  <c:v>45.7</c:v>
                </c:pt>
              </c:numCache>
            </c:numRef>
          </c:val>
        </c:ser>
        <c:dLbls>
          <c:showLegendKey val="0"/>
          <c:showVal val="0"/>
          <c:showCatName val="0"/>
          <c:showSerName val="0"/>
          <c:showPercent val="0"/>
          <c:showBubbleSize val="0"/>
        </c:dLbls>
        <c:gapWidth val="150"/>
        <c:axId val="152519808"/>
        <c:axId val="1525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52519808"/>
        <c:axId val="152521728"/>
      </c:lineChart>
      <c:dateAx>
        <c:axId val="152519808"/>
        <c:scaling>
          <c:orientation val="minMax"/>
        </c:scaling>
        <c:delete val="1"/>
        <c:axPos val="b"/>
        <c:numFmt formatCode="ge" sourceLinked="1"/>
        <c:majorTickMark val="none"/>
        <c:minorTickMark val="none"/>
        <c:tickLblPos val="none"/>
        <c:crossAx val="152521728"/>
        <c:crosses val="autoZero"/>
        <c:auto val="1"/>
        <c:lblOffset val="100"/>
        <c:baseTimeUnit val="years"/>
      </c:dateAx>
      <c:valAx>
        <c:axId val="1525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7.75</c:v>
                </c:pt>
                <c:pt idx="1">
                  <c:v>8</c:v>
                </c:pt>
                <c:pt idx="2">
                  <c:v>8.17</c:v>
                </c:pt>
                <c:pt idx="3">
                  <c:v>8.23</c:v>
                </c:pt>
                <c:pt idx="4">
                  <c:v>8.48</c:v>
                </c:pt>
              </c:numCache>
            </c:numRef>
          </c:val>
        </c:ser>
        <c:dLbls>
          <c:showLegendKey val="0"/>
          <c:showVal val="0"/>
          <c:showCatName val="0"/>
          <c:showSerName val="0"/>
          <c:showPercent val="0"/>
          <c:showBubbleSize val="0"/>
        </c:dLbls>
        <c:gapWidth val="150"/>
        <c:axId val="152634112"/>
        <c:axId val="152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52634112"/>
        <c:axId val="152636032"/>
      </c:lineChart>
      <c:dateAx>
        <c:axId val="152634112"/>
        <c:scaling>
          <c:orientation val="minMax"/>
        </c:scaling>
        <c:delete val="1"/>
        <c:axPos val="b"/>
        <c:numFmt formatCode="ge" sourceLinked="1"/>
        <c:majorTickMark val="none"/>
        <c:minorTickMark val="none"/>
        <c:tickLblPos val="none"/>
        <c:crossAx val="152636032"/>
        <c:crosses val="autoZero"/>
        <c:auto val="1"/>
        <c:lblOffset val="100"/>
        <c:baseTimeUnit val="years"/>
      </c:dateAx>
      <c:valAx>
        <c:axId val="1526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formatCode="#,##0.00;&quot;△&quot;#,##0.00;&quot;-&quot;">
                  <c:v>1.28</c:v>
                </c:pt>
                <c:pt idx="3" formatCode="#,##0.00;&quot;△&quot;#,##0.00;&quot;-&quot;">
                  <c:v>1.06</c:v>
                </c:pt>
                <c:pt idx="4">
                  <c:v>0</c:v>
                </c:pt>
              </c:numCache>
            </c:numRef>
          </c:val>
        </c:ser>
        <c:dLbls>
          <c:showLegendKey val="0"/>
          <c:showVal val="0"/>
          <c:showCatName val="0"/>
          <c:showSerName val="0"/>
          <c:showPercent val="0"/>
          <c:showBubbleSize val="0"/>
        </c:dLbls>
        <c:gapWidth val="150"/>
        <c:axId val="152668800"/>
        <c:axId val="1526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52668800"/>
        <c:axId val="152679168"/>
      </c:lineChart>
      <c:dateAx>
        <c:axId val="152668800"/>
        <c:scaling>
          <c:orientation val="minMax"/>
        </c:scaling>
        <c:delete val="1"/>
        <c:axPos val="b"/>
        <c:numFmt formatCode="ge" sourceLinked="1"/>
        <c:majorTickMark val="none"/>
        <c:minorTickMark val="none"/>
        <c:tickLblPos val="none"/>
        <c:crossAx val="152679168"/>
        <c:crosses val="autoZero"/>
        <c:auto val="1"/>
        <c:lblOffset val="100"/>
        <c:baseTimeUnit val="years"/>
      </c:dateAx>
      <c:valAx>
        <c:axId val="15267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438.18</c:v>
                </c:pt>
                <c:pt idx="1">
                  <c:v>482.51</c:v>
                </c:pt>
                <c:pt idx="2">
                  <c:v>507.02</c:v>
                </c:pt>
                <c:pt idx="3">
                  <c:v>414.79</c:v>
                </c:pt>
                <c:pt idx="4">
                  <c:v>165.08</c:v>
                </c:pt>
              </c:numCache>
            </c:numRef>
          </c:val>
        </c:ser>
        <c:dLbls>
          <c:showLegendKey val="0"/>
          <c:showVal val="0"/>
          <c:showCatName val="0"/>
          <c:showSerName val="0"/>
          <c:showPercent val="0"/>
          <c:showBubbleSize val="0"/>
        </c:dLbls>
        <c:gapWidth val="150"/>
        <c:axId val="158226688"/>
        <c:axId val="1582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58226688"/>
        <c:axId val="158228864"/>
      </c:lineChart>
      <c:dateAx>
        <c:axId val="158226688"/>
        <c:scaling>
          <c:orientation val="minMax"/>
        </c:scaling>
        <c:delete val="1"/>
        <c:axPos val="b"/>
        <c:numFmt formatCode="ge" sourceLinked="1"/>
        <c:majorTickMark val="none"/>
        <c:minorTickMark val="none"/>
        <c:tickLblPos val="none"/>
        <c:crossAx val="158228864"/>
        <c:crosses val="autoZero"/>
        <c:auto val="1"/>
        <c:lblOffset val="100"/>
        <c:baseTimeUnit val="years"/>
      </c:dateAx>
      <c:valAx>
        <c:axId val="1582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204.09</c:v>
                </c:pt>
                <c:pt idx="1">
                  <c:v>204.25</c:v>
                </c:pt>
                <c:pt idx="2">
                  <c:v>214.93</c:v>
                </c:pt>
                <c:pt idx="3">
                  <c:v>237.87</c:v>
                </c:pt>
                <c:pt idx="4">
                  <c:v>257.22000000000003</c:v>
                </c:pt>
              </c:numCache>
            </c:numRef>
          </c:val>
        </c:ser>
        <c:dLbls>
          <c:showLegendKey val="0"/>
          <c:showVal val="0"/>
          <c:showCatName val="0"/>
          <c:showSerName val="0"/>
          <c:showPercent val="0"/>
          <c:showBubbleSize val="0"/>
        </c:dLbls>
        <c:gapWidth val="150"/>
        <c:axId val="158250880"/>
        <c:axId val="158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58250880"/>
        <c:axId val="158261248"/>
      </c:lineChart>
      <c:dateAx>
        <c:axId val="158250880"/>
        <c:scaling>
          <c:orientation val="minMax"/>
        </c:scaling>
        <c:delete val="1"/>
        <c:axPos val="b"/>
        <c:numFmt formatCode="ge" sourceLinked="1"/>
        <c:majorTickMark val="none"/>
        <c:minorTickMark val="none"/>
        <c:tickLblPos val="none"/>
        <c:crossAx val="158261248"/>
        <c:crosses val="autoZero"/>
        <c:auto val="1"/>
        <c:lblOffset val="100"/>
        <c:baseTimeUnit val="years"/>
      </c:dateAx>
      <c:valAx>
        <c:axId val="1582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95.69</c:v>
                </c:pt>
                <c:pt idx="1">
                  <c:v>91.38</c:v>
                </c:pt>
                <c:pt idx="2">
                  <c:v>88.88</c:v>
                </c:pt>
                <c:pt idx="3">
                  <c:v>88.78</c:v>
                </c:pt>
                <c:pt idx="4">
                  <c:v>92.63</c:v>
                </c:pt>
              </c:numCache>
            </c:numRef>
          </c:val>
        </c:ser>
        <c:dLbls>
          <c:showLegendKey val="0"/>
          <c:showVal val="0"/>
          <c:showCatName val="0"/>
          <c:showSerName val="0"/>
          <c:showPercent val="0"/>
          <c:showBubbleSize val="0"/>
        </c:dLbls>
        <c:gapWidth val="150"/>
        <c:axId val="157976064"/>
        <c:axId val="157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57976064"/>
        <c:axId val="157977984"/>
      </c:lineChart>
      <c:dateAx>
        <c:axId val="157976064"/>
        <c:scaling>
          <c:orientation val="minMax"/>
        </c:scaling>
        <c:delete val="1"/>
        <c:axPos val="b"/>
        <c:numFmt formatCode="ge" sourceLinked="1"/>
        <c:majorTickMark val="none"/>
        <c:minorTickMark val="none"/>
        <c:tickLblPos val="none"/>
        <c:crossAx val="157977984"/>
        <c:crosses val="autoZero"/>
        <c:auto val="1"/>
        <c:lblOffset val="100"/>
        <c:baseTimeUnit val="years"/>
      </c:dateAx>
      <c:valAx>
        <c:axId val="157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146.62</c:v>
                </c:pt>
                <c:pt idx="1">
                  <c:v>153.47999999999999</c:v>
                </c:pt>
                <c:pt idx="2">
                  <c:v>157.53</c:v>
                </c:pt>
                <c:pt idx="3">
                  <c:v>157.52000000000001</c:v>
                </c:pt>
                <c:pt idx="4">
                  <c:v>151.01</c:v>
                </c:pt>
              </c:numCache>
            </c:numRef>
          </c:val>
        </c:ser>
        <c:dLbls>
          <c:showLegendKey val="0"/>
          <c:showVal val="0"/>
          <c:showCatName val="0"/>
          <c:showSerName val="0"/>
          <c:showPercent val="0"/>
          <c:showBubbleSize val="0"/>
        </c:dLbls>
        <c:gapWidth val="150"/>
        <c:axId val="157995392"/>
        <c:axId val="1579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57995392"/>
        <c:axId val="157997312"/>
      </c:lineChart>
      <c:dateAx>
        <c:axId val="157995392"/>
        <c:scaling>
          <c:orientation val="minMax"/>
        </c:scaling>
        <c:delete val="1"/>
        <c:axPos val="b"/>
        <c:numFmt formatCode="ge" sourceLinked="1"/>
        <c:majorTickMark val="none"/>
        <c:minorTickMark val="none"/>
        <c:tickLblPos val="none"/>
        <c:crossAx val="157997312"/>
        <c:crosses val="autoZero"/>
        <c:auto val="1"/>
        <c:lblOffset val="100"/>
        <c:baseTimeUnit val="years"/>
      </c:dateAx>
      <c:valAx>
        <c:axId val="1579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5" sqref="BL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飯能市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80823</v>
      </c>
      <c r="AJ8" s="56"/>
      <c r="AK8" s="56"/>
      <c r="AL8" s="56"/>
      <c r="AM8" s="56"/>
      <c r="AN8" s="56"/>
      <c r="AO8" s="56"/>
      <c r="AP8" s="57"/>
      <c r="AQ8" s="47">
        <f>データ!R6</f>
        <v>193.05</v>
      </c>
      <c r="AR8" s="47"/>
      <c r="AS8" s="47"/>
      <c r="AT8" s="47"/>
      <c r="AU8" s="47"/>
      <c r="AV8" s="47"/>
      <c r="AW8" s="47"/>
      <c r="AX8" s="47"/>
      <c r="AY8" s="47">
        <f>データ!S6</f>
        <v>418.66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82.9</v>
      </c>
      <c r="K10" s="47"/>
      <c r="L10" s="47"/>
      <c r="M10" s="47"/>
      <c r="N10" s="47"/>
      <c r="O10" s="47"/>
      <c r="P10" s="47"/>
      <c r="Q10" s="47"/>
      <c r="R10" s="47">
        <f>データ!O6</f>
        <v>98.83</v>
      </c>
      <c r="S10" s="47"/>
      <c r="T10" s="47"/>
      <c r="U10" s="47"/>
      <c r="V10" s="47"/>
      <c r="W10" s="47"/>
      <c r="X10" s="47"/>
      <c r="Y10" s="47"/>
      <c r="Z10" s="78">
        <f>データ!P6</f>
        <v>1890</v>
      </c>
      <c r="AA10" s="78"/>
      <c r="AB10" s="78"/>
      <c r="AC10" s="78"/>
      <c r="AD10" s="78"/>
      <c r="AE10" s="78"/>
      <c r="AF10" s="78"/>
      <c r="AG10" s="78"/>
      <c r="AH10" s="2"/>
      <c r="AI10" s="78">
        <f>データ!T6</f>
        <v>79728</v>
      </c>
      <c r="AJ10" s="78"/>
      <c r="AK10" s="78"/>
      <c r="AL10" s="78"/>
      <c r="AM10" s="78"/>
      <c r="AN10" s="78"/>
      <c r="AO10" s="78"/>
      <c r="AP10" s="78"/>
      <c r="AQ10" s="47">
        <f>データ!U6</f>
        <v>50.66</v>
      </c>
      <c r="AR10" s="47"/>
      <c r="AS10" s="47"/>
      <c r="AT10" s="47"/>
      <c r="AU10" s="47"/>
      <c r="AV10" s="47"/>
      <c r="AW10" s="47"/>
      <c r="AX10" s="47"/>
      <c r="AY10" s="47">
        <f>データ!V6</f>
        <v>1573.79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112097</v>
      </c>
      <c r="D6" s="31">
        <f t="shared" si="3"/>
        <v>46</v>
      </c>
      <c r="E6" s="31">
        <f t="shared" si="3"/>
        <v>1</v>
      </c>
      <c r="F6" s="31">
        <f t="shared" si="3"/>
        <v>0</v>
      </c>
      <c r="G6" s="31">
        <f t="shared" si="3"/>
        <v>1</v>
      </c>
      <c r="H6" s="31" t="str">
        <f t="shared" si="3"/>
        <v>埼玉県　飯能市</v>
      </c>
      <c r="I6" s="31" t="str">
        <f t="shared" si="3"/>
        <v>法適用</v>
      </c>
      <c r="J6" s="31" t="str">
        <f t="shared" si="3"/>
        <v>水道事業</v>
      </c>
      <c r="K6" s="31" t="str">
        <f t="shared" si="3"/>
        <v>末端給水事業</v>
      </c>
      <c r="L6" s="31" t="str">
        <f t="shared" si="3"/>
        <v>A4</v>
      </c>
      <c r="M6" s="32" t="str">
        <f t="shared" si="3"/>
        <v>-</v>
      </c>
      <c r="N6" s="32">
        <f t="shared" si="3"/>
        <v>82.9</v>
      </c>
      <c r="O6" s="32">
        <f t="shared" si="3"/>
        <v>98.83</v>
      </c>
      <c r="P6" s="32">
        <f t="shared" si="3"/>
        <v>1890</v>
      </c>
      <c r="Q6" s="32">
        <f t="shared" si="3"/>
        <v>80823</v>
      </c>
      <c r="R6" s="32">
        <f t="shared" si="3"/>
        <v>193.05</v>
      </c>
      <c r="S6" s="32">
        <f t="shared" si="3"/>
        <v>418.66</v>
      </c>
      <c r="T6" s="32">
        <f t="shared" si="3"/>
        <v>79728</v>
      </c>
      <c r="U6" s="32">
        <f t="shared" si="3"/>
        <v>50.66</v>
      </c>
      <c r="V6" s="32">
        <f t="shared" si="3"/>
        <v>1573.79</v>
      </c>
      <c r="W6" s="33">
        <f>IF(W7="",NA(),W7)</f>
        <v>106.15</v>
      </c>
      <c r="X6" s="33">
        <f t="shared" ref="X6:AF6" si="4">IF(X7="",NA(),X7)</f>
        <v>101.17</v>
      </c>
      <c r="Y6" s="33">
        <f t="shared" si="4"/>
        <v>98.5</v>
      </c>
      <c r="Z6" s="33">
        <f t="shared" si="4"/>
        <v>100.12</v>
      </c>
      <c r="AA6" s="33">
        <f t="shared" si="4"/>
        <v>102.55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3">
        <f t="shared" si="5"/>
        <v>1.28</v>
      </c>
      <c r="AK6" s="33">
        <f t="shared" si="5"/>
        <v>1.06</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438.18</v>
      </c>
      <c r="AT6" s="33">
        <f t="shared" ref="AT6:BB6" si="6">IF(AT7="",NA(),AT7)</f>
        <v>482.51</v>
      </c>
      <c r="AU6" s="33">
        <f t="shared" si="6"/>
        <v>507.02</v>
      </c>
      <c r="AV6" s="33">
        <f t="shared" si="6"/>
        <v>414.79</v>
      </c>
      <c r="AW6" s="33">
        <f t="shared" si="6"/>
        <v>165.08</v>
      </c>
      <c r="AX6" s="33">
        <f t="shared" si="6"/>
        <v>699.11</v>
      </c>
      <c r="AY6" s="33">
        <f t="shared" si="6"/>
        <v>695.41</v>
      </c>
      <c r="AZ6" s="33">
        <f t="shared" si="6"/>
        <v>701</v>
      </c>
      <c r="BA6" s="33">
        <f t="shared" si="6"/>
        <v>739.59</v>
      </c>
      <c r="BB6" s="33">
        <f t="shared" si="6"/>
        <v>335.95</v>
      </c>
      <c r="BC6" s="32" t="str">
        <f>IF(BC7="","",IF(BC7="-","【-】","【"&amp;SUBSTITUTE(TEXT(BC7,"#,##0.00"),"-","△")&amp;"】"))</f>
        <v>【264.16】</v>
      </c>
      <c r="BD6" s="33">
        <f>IF(BD7="",NA(),BD7)</f>
        <v>204.09</v>
      </c>
      <c r="BE6" s="33">
        <f t="shared" ref="BE6:BM6" si="7">IF(BE7="",NA(),BE7)</f>
        <v>204.25</v>
      </c>
      <c r="BF6" s="33">
        <f t="shared" si="7"/>
        <v>214.93</v>
      </c>
      <c r="BG6" s="33">
        <f t="shared" si="7"/>
        <v>237.87</v>
      </c>
      <c r="BH6" s="33">
        <f t="shared" si="7"/>
        <v>257.22000000000003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95.69</v>
      </c>
      <c r="BP6" s="33">
        <f t="shared" ref="BP6:BX6" si="8">IF(BP7="",NA(),BP7)</f>
        <v>91.38</v>
      </c>
      <c r="BQ6" s="33">
        <f t="shared" si="8"/>
        <v>88.88</v>
      </c>
      <c r="BR6" s="33">
        <f t="shared" si="8"/>
        <v>88.78</v>
      </c>
      <c r="BS6" s="33">
        <f t="shared" si="8"/>
        <v>92.63</v>
      </c>
      <c r="BT6" s="33">
        <f t="shared" si="8"/>
        <v>101.27</v>
      </c>
      <c r="BU6" s="33">
        <f t="shared" si="8"/>
        <v>99.61</v>
      </c>
      <c r="BV6" s="33">
        <f t="shared" si="8"/>
        <v>100.27</v>
      </c>
      <c r="BW6" s="33">
        <f t="shared" si="8"/>
        <v>99.46</v>
      </c>
      <c r="BX6" s="33">
        <f t="shared" si="8"/>
        <v>105.21</v>
      </c>
      <c r="BY6" s="32" t="str">
        <f>IF(BY7="","",IF(BY7="-","【-】","【"&amp;SUBSTITUTE(TEXT(BY7,"#,##0.00"),"-","△")&amp;"】"))</f>
        <v>【104.60】</v>
      </c>
      <c r="BZ6" s="33">
        <f>IF(BZ7="",NA(),BZ7)</f>
        <v>146.62</v>
      </c>
      <c r="CA6" s="33">
        <f t="shared" ref="CA6:CI6" si="9">IF(CA7="",NA(),CA7)</f>
        <v>153.47999999999999</v>
      </c>
      <c r="CB6" s="33">
        <f t="shared" si="9"/>
        <v>157.53</v>
      </c>
      <c r="CC6" s="33">
        <f t="shared" si="9"/>
        <v>157.52000000000001</v>
      </c>
      <c r="CD6" s="33">
        <f t="shared" si="9"/>
        <v>151.01</v>
      </c>
      <c r="CE6" s="33">
        <f t="shared" si="9"/>
        <v>167.74</v>
      </c>
      <c r="CF6" s="33">
        <f t="shared" si="9"/>
        <v>169.59</v>
      </c>
      <c r="CG6" s="33">
        <f t="shared" si="9"/>
        <v>169.62</v>
      </c>
      <c r="CH6" s="33">
        <f t="shared" si="9"/>
        <v>171.78</v>
      </c>
      <c r="CI6" s="33">
        <f t="shared" si="9"/>
        <v>162.59</v>
      </c>
      <c r="CJ6" s="32" t="str">
        <f>IF(CJ7="","",IF(CJ7="-","【-】","【"&amp;SUBSTITUTE(TEXT(CJ7,"#,##0.00"),"-","△")&amp;"】"))</f>
        <v>【164.21】</v>
      </c>
      <c r="CK6" s="33">
        <f>IF(CK7="",NA(),CK7)</f>
        <v>51.65</v>
      </c>
      <c r="CL6" s="33">
        <f t="shared" ref="CL6:CT6" si="10">IF(CL7="",NA(),CL7)</f>
        <v>51.66</v>
      </c>
      <c r="CM6" s="33">
        <f t="shared" si="10"/>
        <v>51.3</v>
      </c>
      <c r="CN6" s="33">
        <f t="shared" si="10"/>
        <v>51.11</v>
      </c>
      <c r="CO6" s="33">
        <f t="shared" si="10"/>
        <v>50.82</v>
      </c>
      <c r="CP6" s="33">
        <f t="shared" si="10"/>
        <v>60.83</v>
      </c>
      <c r="CQ6" s="33">
        <f t="shared" si="10"/>
        <v>60.04</v>
      </c>
      <c r="CR6" s="33">
        <f t="shared" si="10"/>
        <v>59.88</v>
      </c>
      <c r="CS6" s="33">
        <f t="shared" si="10"/>
        <v>59.68</v>
      </c>
      <c r="CT6" s="33">
        <f t="shared" si="10"/>
        <v>59.17</v>
      </c>
      <c r="CU6" s="32" t="str">
        <f>IF(CU7="","",IF(CU7="-","【-】","【"&amp;SUBSTITUTE(TEXT(CU7,"#,##0.00"),"-","△")&amp;"】"))</f>
        <v>【59.80】</v>
      </c>
      <c r="CV6" s="33">
        <f>IF(CV7="",NA(),CV7)</f>
        <v>91.37</v>
      </c>
      <c r="CW6" s="33">
        <f t="shared" ref="CW6:DE6" si="11">IF(CW7="",NA(),CW7)</f>
        <v>88.15</v>
      </c>
      <c r="CX6" s="33">
        <f t="shared" si="11"/>
        <v>88.37</v>
      </c>
      <c r="CY6" s="33">
        <f t="shared" si="11"/>
        <v>88.14</v>
      </c>
      <c r="CZ6" s="33">
        <f t="shared" si="11"/>
        <v>86.88</v>
      </c>
      <c r="DA6" s="33">
        <f t="shared" si="11"/>
        <v>87.92</v>
      </c>
      <c r="DB6" s="33">
        <f t="shared" si="11"/>
        <v>87.33</v>
      </c>
      <c r="DC6" s="33">
        <f t="shared" si="11"/>
        <v>87.65</v>
      </c>
      <c r="DD6" s="33">
        <f t="shared" si="11"/>
        <v>87.63</v>
      </c>
      <c r="DE6" s="33">
        <f t="shared" si="11"/>
        <v>87.6</v>
      </c>
      <c r="DF6" s="32" t="str">
        <f>IF(DF7="","",IF(DF7="-","【-】","【"&amp;SUBSTITUTE(TEXT(DF7,"#,##0.00"),"-","△")&amp;"】"))</f>
        <v>【89.78】</v>
      </c>
      <c r="DG6" s="33">
        <f>IF(DG7="",NA(),DG7)</f>
        <v>33.74</v>
      </c>
      <c r="DH6" s="33">
        <f t="shared" ref="DH6:DP6" si="12">IF(DH7="",NA(),DH7)</f>
        <v>34.729999999999997</v>
      </c>
      <c r="DI6" s="33">
        <f t="shared" si="12"/>
        <v>35.700000000000003</v>
      </c>
      <c r="DJ6" s="33">
        <f t="shared" si="12"/>
        <v>36.46</v>
      </c>
      <c r="DK6" s="33">
        <f t="shared" si="12"/>
        <v>45.7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7.75</v>
      </c>
      <c r="DS6" s="33">
        <f t="shared" ref="DS6:EA6" si="13">IF(DS7="",NA(),DS7)</f>
        <v>8</v>
      </c>
      <c r="DT6" s="33">
        <f t="shared" si="13"/>
        <v>8.17</v>
      </c>
      <c r="DU6" s="33">
        <f t="shared" si="13"/>
        <v>8.23</v>
      </c>
      <c r="DV6" s="33">
        <f t="shared" si="13"/>
        <v>8.48</v>
      </c>
      <c r="DW6" s="33">
        <f t="shared" si="13"/>
        <v>6.92</v>
      </c>
      <c r="DX6" s="33">
        <f t="shared" si="13"/>
        <v>7.67</v>
      </c>
      <c r="DY6" s="33">
        <f t="shared" si="13"/>
        <v>8.4</v>
      </c>
      <c r="DZ6" s="33">
        <f t="shared" si="13"/>
        <v>9.7100000000000009</v>
      </c>
      <c r="EA6" s="33">
        <f t="shared" si="13"/>
        <v>10.71</v>
      </c>
      <c r="EB6" s="32" t="str">
        <f>IF(EB7="","",IF(EB7="-","【-】","【"&amp;SUBSTITUTE(TEXT(EB7,"#,##0.00"),"-","△")&amp;"】"))</f>
        <v>【12.42】</v>
      </c>
      <c r="EC6" s="33">
        <f>IF(EC7="",NA(),EC7)</f>
        <v>0.2</v>
      </c>
      <c r="ED6" s="33">
        <f t="shared" ref="ED6:EL6" si="14">IF(ED7="",NA(),ED7)</f>
        <v>0.25</v>
      </c>
      <c r="EE6" s="33">
        <f t="shared" si="14"/>
        <v>0.71</v>
      </c>
      <c r="EF6" s="33">
        <f t="shared" si="14"/>
        <v>0.81</v>
      </c>
      <c r="EG6" s="33">
        <f t="shared" si="14"/>
        <v>0.79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112097</v>
      </c>
      <c r="D7" s="35">
        <v>46</v>
      </c>
      <c r="E7" s="35">
        <v>1</v>
      </c>
      <c r="F7" s="35">
        <v>0</v>
      </c>
      <c r="G7" s="35">
        <v>1</v>
      </c>
      <c r="H7" s="35" t="s">
        <v>93</v>
      </c>
      <c r="I7" s="35" t="s">
        <v>94</v>
      </c>
      <c r="J7" s="35" t="s">
        <v>95</v>
      </c>
      <c r="K7" s="35" t="s">
        <v>96</v>
      </c>
      <c r="L7" s="35" t="s">
        <v>97</v>
      </c>
      <c r="M7" s="36" t="s">
        <v>98</v>
      </c>
      <c r="N7" s="36">
        <v>82.9</v>
      </c>
      <c r="O7" s="36">
        <v>98.83</v>
      </c>
      <c r="P7" s="36">
        <v>1890</v>
      </c>
      <c r="Q7" s="36">
        <v>80823</v>
      </c>
      <c r="R7" s="36">
        <v>193.05</v>
      </c>
      <c r="S7" s="36">
        <v>418.66</v>
      </c>
      <c r="T7" s="36">
        <v>79728</v>
      </c>
      <c r="U7" s="36">
        <v>50.66</v>
      </c>
      <c r="V7" s="36">
        <v>1573.79</v>
      </c>
      <c r="W7" s="36">
        <v>106.15</v>
      </c>
      <c r="X7" s="36">
        <v>101.17</v>
      </c>
      <c r="Y7" s="36">
        <v>98.5</v>
      </c>
      <c r="Z7" s="36">
        <v>100.12</v>
      </c>
      <c r="AA7" s="36">
        <v>102.55</v>
      </c>
      <c r="AB7" s="36">
        <v>108.89</v>
      </c>
      <c r="AC7" s="36">
        <v>107.68</v>
      </c>
      <c r="AD7" s="36">
        <v>108.24</v>
      </c>
      <c r="AE7" s="36">
        <v>107.8</v>
      </c>
      <c r="AF7" s="36">
        <v>111.96</v>
      </c>
      <c r="AG7" s="36">
        <v>113.03</v>
      </c>
      <c r="AH7" s="36">
        <v>0</v>
      </c>
      <c r="AI7" s="36">
        <v>0</v>
      </c>
      <c r="AJ7" s="36">
        <v>1.28</v>
      </c>
      <c r="AK7" s="36">
        <v>1.06</v>
      </c>
      <c r="AL7" s="36">
        <v>0</v>
      </c>
      <c r="AM7" s="36">
        <v>4.4400000000000004</v>
      </c>
      <c r="AN7" s="36">
        <v>4.67</v>
      </c>
      <c r="AO7" s="36">
        <v>4.46</v>
      </c>
      <c r="AP7" s="36">
        <v>4.3899999999999997</v>
      </c>
      <c r="AQ7" s="36">
        <v>0.41</v>
      </c>
      <c r="AR7" s="36">
        <v>0.81</v>
      </c>
      <c r="AS7" s="36">
        <v>438.18</v>
      </c>
      <c r="AT7" s="36">
        <v>482.51</v>
      </c>
      <c r="AU7" s="36">
        <v>507.02</v>
      </c>
      <c r="AV7" s="36">
        <v>414.79</v>
      </c>
      <c r="AW7" s="36">
        <v>165.08</v>
      </c>
      <c r="AX7" s="36">
        <v>699.11</v>
      </c>
      <c r="AY7" s="36">
        <v>695.41</v>
      </c>
      <c r="AZ7" s="36">
        <v>701</v>
      </c>
      <c r="BA7" s="36">
        <v>739.59</v>
      </c>
      <c r="BB7" s="36">
        <v>335.95</v>
      </c>
      <c r="BC7" s="36">
        <v>264.16000000000003</v>
      </c>
      <c r="BD7" s="36">
        <v>204.09</v>
      </c>
      <c r="BE7" s="36">
        <v>204.25</v>
      </c>
      <c r="BF7" s="36">
        <v>214.93</v>
      </c>
      <c r="BG7" s="36">
        <v>237.87</v>
      </c>
      <c r="BH7" s="36">
        <v>257.22000000000003</v>
      </c>
      <c r="BI7" s="36">
        <v>339.69</v>
      </c>
      <c r="BJ7" s="36">
        <v>343.45</v>
      </c>
      <c r="BK7" s="36">
        <v>330.99</v>
      </c>
      <c r="BL7" s="36">
        <v>324.08999999999997</v>
      </c>
      <c r="BM7" s="36">
        <v>319.82</v>
      </c>
      <c r="BN7" s="36">
        <v>283.72000000000003</v>
      </c>
      <c r="BO7" s="36">
        <v>95.69</v>
      </c>
      <c r="BP7" s="36">
        <v>91.38</v>
      </c>
      <c r="BQ7" s="36">
        <v>88.88</v>
      </c>
      <c r="BR7" s="36">
        <v>88.78</v>
      </c>
      <c r="BS7" s="36">
        <v>92.63</v>
      </c>
      <c r="BT7" s="36">
        <v>101.27</v>
      </c>
      <c r="BU7" s="36">
        <v>99.61</v>
      </c>
      <c r="BV7" s="36">
        <v>100.27</v>
      </c>
      <c r="BW7" s="36">
        <v>99.46</v>
      </c>
      <c r="BX7" s="36">
        <v>105.21</v>
      </c>
      <c r="BY7" s="36">
        <v>104.6</v>
      </c>
      <c r="BZ7" s="36">
        <v>146.62</v>
      </c>
      <c r="CA7" s="36">
        <v>153.47999999999999</v>
      </c>
      <c r="CB7" s="36">
        <v>157.53</v>
      </c>
      <c r="CC7" s="36">
        <v>157.52000000000001</v>
      </c>
      <c r="CD7" s="36">
        <v>151.01</v>
      </c>
      <c r="CE7" s="36">
        <v>167.74</v>
      </c>
      <c r="CF7" s="36">
        <v>169.59</v>
      </c>
      <c r="CG7" s="36">
        <v>169.62</v>
      </c>
      <c r="CH7" s="36">
        <v>171.78</v>
      </c>
      <c r="CI7" s="36">
        <v>162.59</v>
      </c>
      <c r="CJ7" s="36">
        <v>164.21</v>
      </c>
      <c r="CK7" s="36">
        <v>51.65</v>
      </c>
      <c r="CL7" s="36">
        <v>51.66</v>
      </c>
      <c r="CM7" s="36">
        <v>51.3</v>
      </c>
      <c r="CN7" s="36">
        <v>51.11</v>
      </c>
      <c r="CO7" s="36">
        <v>50.82</v>
      </c>
      <c r="CP7" s="36">
        <v>60.83</v>
      </c>
      <c r="CQ7" s="36">
        <v>60.04</v>
      </c>
      <c r="CR7" s="36">
        <v>59.88</v>
      </c>
      <c r="CS7" s="36">
        <v>59.68</v>
      </c>
      <c r="CT7" s="36">
        <v>59.17</v>
      </c>
      <c r="CU7" s="36">
        <v>59.8</v>
      </c>
      <c r="CV7" s="36">
        <v>91.37</v>
      </c>
      <c r="CW7" s="36">
        <v>88.15</v>
      </c>
      <c r="CX7" s="36">
        <v>88.37</v>
      </c>
      <c r="CY7" s="36">
        <v>88.14</v>
      </c>
      <c r="CZ7" s="36">
        <v>86.88</v>
      </c>
      <c r="DA7" s="36">
        <v>87.92</v>
      </c>
      <c r="DB7" s="36">
        <v>87.33</v>
      </c>
      <c r="DC7" s="36">
        <v>87.65</v>
      </c>
      <c r="DD7" s="36">
        <v>87.63</v>
      </c>
      <c r="DE7" s="36">
        <v>87.6</v>
      </c>
      <c r="DF7" s="36">
        <v>89.78</v>
      </c>
      <c r="DG7" s="36">
        <v>33.74</v>
      </c>
      <c r="DH7" s="36">
        <v>34.729999999999997</v>
      </c>
      <c r="DI7" s="36">
        <v>35.700000000000003</v>
      </c>
      <c r="DJ7" s="36">
        <v>36.46</v>
      </c>
      <c r="DK7" s="36">
        <v>45.7</v>
      </c>
      <c r="DL7" s="36">
        <v>36.700000000000003</v>
      </c>
      <c r="DM7" s="36">
        <v>37.71</v>
      </c>
      <c r="DN7" s="36">
        <v>38.69</v>
      </c>
      <c r="DO7" s="36">
        <v>39.65</v>
      </c>
      <c r="DP7" s="36">
        <v>45.25</v>
      </c>
      <c r="DQ7" s="36">
        <v>46.31</v>
      </c>
      <c r="DR7" s="36">
        <v>7.75</v>
      </c>
      <c r="DS7" s="36">
        <v>8</v>
      </c>
      <c r="DT7" s="36">
        <v>8.17</v>
      </c>
      <c r="DU7" s="36">
        <v>8.23</v>
      </c>
      <c r="DV7" s="36">
        <v>8.48</v>
      </c>
      <c r="DW7" s="36">
        <v>6.92</v>
      </c>
      <c r="DX7" s="36">
        <v>7.67</v>
      </c>
      <c r="DY7" s="36">
        <v>8.4</v>
      </c>
      <c r="DZ7" s="36">
        <v>9.7100000000000009</v>
      </c>
      <c r="EA7" s="36">
        <v>10.71</v>
      </c>
      <c r="EB7" s="36">
        <v>12.42</v>
      </c>
      <c r="EC7" s="36">
        <v>0.2</v>
      </c>
      <c r="ED7" s="36">
        <v>0.25</v>
      </c>
      <c r="EE7" s="36">
        <v>0.71</v>
      </c>
      <c r="EF7" s="36">
        <v>0.81</v>
      </c>
      <c r="EG7" s="36">
        <v>0.79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HC26905</cp:lastModifiedBy>
  <cp:lastPrinted>2016-02-10T07:59:36Z</cp:lastPrinted>
  <dcterms:created xsi:type="dcterms:W3CDTF">2016-02-03T07:17:02Z</dcterms:created>
  <dcterms:modified xsi:type="dcterms:W3CDTF">2016-02-10T07:59:38Z</dcterms:modified>
  <cp:category/>
</cp:coreProperties>
</file>