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iterateCount="30" calcOnSave="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<sst xmlns="http://schemas.openxmlformats.org/spreadsheetml/2006/main" count="288" uniqueCount="110">
  <si>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</si>
  <si>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</si>
  <si>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</si>
  <si>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</si>
  <si>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</si>
  <si>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</si>
  <si>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</si>
  <si>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</si>
  <si>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</si>
  <si>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</si>
  <si>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</si>
  <si>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</si>
  <si>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</si>
  <si>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</si>
  <si>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</si>
  <si>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</si>
  <si>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</si>
  <si>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</si>
  <si>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</si>
  <si>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</si>
  <si>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</si>
  <si>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</si>
  <si>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</si>
  <si>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</si>
  <si>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</si>
  <si>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</si>
  <si>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</si>
  <si>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</si>
  <si>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</si>
  <si>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</si>
  <si>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</si>
  <si>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</si>
  <si>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</si>
  <si>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</si>
  <si>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</si>
  <si>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</si>
  <si>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</si>
  <si>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</si>
  <si>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</si>
  <si>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</si>
  <si>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</si>
  <si>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</si>
  <si>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</si>
  <si>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</si>
  <si>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</si>
  <si>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</si>
  <si>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</si>
  <si>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</si>
  <si>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</si>
  <si>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</si>
  <si>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</si>
  <si>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</si>
  <si>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</si>
  <si>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</si>
  <si>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</si>
  <si>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</si>
  <si>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</si>
  <si>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</si>
  <si>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</si>
  <si>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</si>
  <si>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</si>
  <si>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</si>
  <si>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</si>
  <si>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</si>
  <si>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</si>
  <si>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</si>
  <si>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</si>
  <si>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</si>
  <si>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</si>
  <si>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</si>
  <si>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</si>
  <si>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</si>
  <si>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</si>
  <si>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</si>
  <si>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</si>
  <si>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</si>
  <si>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</si>
  <si>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</si>
  <si>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</si>
  <si>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</si>
  <si>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</si>
  <si>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</si>
  <si>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</si>
  <si>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</si>
  <si>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</si>
  <si>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</si>
  <si>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</si>
  <si>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</si>
  <si>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</si>
  <si>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</si>
  <si>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</si>
  <si>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</si>
  <si>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</si>
  <si>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</si>
  <si>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</si>
  <si>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</si>
  <si>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所沢市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</si>
  <si>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</si>
  <si>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</si>
  <si>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</si>
  <si>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</si>
  <si>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</si>
  <si>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</si>
  <si>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</si>
  <si>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</si>
  <si>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</si>
  <si>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</si>
  <si>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値は100%を超えていますが、一般会計からの基準外繰入れによりこの水準を確保している状況です。
③流動比率
　値は100%を超えているものの、200%以上を目標として取り組む必要があります。
④企業債残高対事業規模比率
　順調に償還が進んでおり、値は低く、類似団体と比べ健全性は高いといえます。
⑤経費回収率・⑥汚水処理原価
　類似団体と比べ低い水準です。汚水処理原価は2円減少しているものの、経費回収率は70%代で推移しています。引き続き、収益性の向上を図る必要があります。
⑧水洗化率
　値は平均値を上回っているものの、100%には至っていません。引き続き水洗化の促進活動に取り組んでいきます。</t>
    <rPh sb="1" eb="3">
      <t>ケイジョウ</t>
    </rPh>
    <rPh sb="3" eb="5">
      <t>シュウシ</t>
    </rPh>
    <rPh sb="5" eb="7">
      <t>ヒリツ</t>
    </rPh>
    <rPh sb="9" eb="10">
      <t>アタイ</t>
    </rPh>
    <rPh sb="16" eb="17">
      <t>コ</t>
    </rPh>
    <rPh sb="24" eb="26">
      <t>イッパン</t>
    </rPh>
    <rPh sb="26" eb="28">
      <t>カイケイ</t>
    </rPh>
    <rPh sb="31" eb="33">
      <t>キジュン</t>
    </rPh>
    <rPh sb="33" eb="34">
      <t>ガイ</t>
    </rPh>
    <rPh sb="34" eb="36">
      <t>クリイ</t>
    </rPh>
    <rPh sb="42" eb="44">
      <t>スイジュン</t>
    </rPh>
    <rPh sb="45" eb="47">
      <t>カクホ</t>
    </rPh>
    <rPh sb="51" eb="53">
      <t>ジョウキョウ</t>
    </rPh>
    <rPh sb="58" eb="60">
      <t>リュウドウ</t>
    </rPh>
    <rPh sb="60" eb="62">
      <t>ヒリツ</t>
    </rPh>
    <rPh sb="64" eb="65">
      <t>アタイ</t>
    </rPh>
    <rPh sb="71" eb="72">
      <t>コ</t>
    </rPh>
    <rPh sb="84" eb="86">
      <t>イジョウ</t>
    </rPh>
    <rPh sb="87" eb="89">
      <t>モクヒョウ</t>
    </rPh>
    <rPh sb="92" eb="93">
      <t>ト</t>
    </rPh>
    <rPh sb="94" eb="95">
      <t>ク</t>
    </rPh>
    <rPh sb="96" eb="98">
      <t>ヒツヨウ</t>
    </rPh>
    <rPh sb="106" eb="108">
      <t>キギョウ</t>
    </rPh>
    <rPh sb="108" eb="109">
      <t>サイ</t>
    </rPh>
    <rPh sb="109" eb="111">
      <t>ザンダカ</t>
    </rPh>
    <rPh sb="111" eb="112">
      <t>タイ</t>
    </rPh>
    <rPh sb="112" eb="114">
      <t>ジギョウ</t>
    </rPh>
    <rPh sb="114" eb="116">
      <t>キボ</t>
    </rPh>
    <rPh sb="116" eb="118">
      <t>ヒリツ</t>
    </rPh>
    <rPh sb="120" eb="122">
      <t>ジュンチョウ</t>
    </rPh>
    <rPh sb="123" eb="125">
      <t>ショウカン</t>
    </rPh>
    <rPh sb="126" eb="127">
      <t>スス</t>
    </rPh>
    <rPh sb="132" eb="133">
      <t>アタイ</t>
    </rPh>
    <rPh sb="134" eb="135">
      <t>ヒク</t>
    </rPh>
    <rPh sb="137" eb="139">
      <t>ルイジ</t>
    </rPh>
    <rPh sb="139" eb="141">
      <t>ダンタイ</t>
    </rPh>
    <rPh sb="142" eb="143">
      <t>クラ</t>
    </rPh>
    <rPh sb="144" eb="147">
      <t>ケンゼンセイ</t>
    </rPh>
    <rPh sb="148" eb="149">
      <t>タカ</t>
    </rPh>
    <rPh sb="158" eb="160">
      <t>ケイヒ</t>
    </rPh>
    <rPh sb="160" eb="162">
      <t>カイシュウ</t>
    </rPh>
    <rPh sb="162" eb="163">
      <t>リツ</t>
    </rPh>
    <rPh sb="165" eb="167">
      <t>オスイ</t>
    </rPh>
    <rPh sb="167" eb="169">
      <t>ショリ</t>
    </rPh>
    <rPh sb="169" eb="171">
      <t>ゲンカ</t>
    </rPh>
    <rPh sb="173" eb="175">
      <t>ルイジ</t>
    </rPh>
    <rPh sb="175" eb="177">
      <t>ダンタイ</t>
    </rPh>
    <rPh sb="178" eb="179">
      <t>クラ</t>
    </rPh>
    <rPh sb="180" eb="181">
      <t>ヒク</t>
    </rPh>
    <rPh sb="182" eb="184">
      <t>スイジュン</t>
    </rPh>
    <rPh sb="187" eb="189">
      <t>オスイ</t>
    </rPh>
    <rPh sb="189" eb="191">
      <t>ショリ</t>
    </rPh>
    <rPh sb="191" eb="193">
      <t>ゲンカ</t>
    </rPh>
    <rPh sb="195" eb="196">
      <t>エン</t>
    </rPh>
    <rPh sb="196" eb="198">
      <t>ゲンショウ</t>
    </rPh>
    <rPh sb="206" eb="208">
      <t>ケイヒ</t>
    </rPh>
    <rPh sb="208" eb="210">
      <t>カイシュウ</t>
    </rPh>
    <rPh sb="210" eb="211">
      <t>リツ</t>
    </rPh>
    <rPh sb="215" eb="216">
      <t>ダイ</t>
    </rPh>
    <rPh sb="217" eb="219">
      <t>スイイ</t>
    </rPh>
    <rPh sb="225" eb="226">
      <t>ヒ</t>
    </rPh>
    <rPh sb="227" eb="228">
      <t>ツヅ</t>
    </rPh>
    <rPh sb="230" eb="233">
      <t>シュウエキセイ</t>
    </rPh>
    <rPh sb="234" eb="236">
      <t>コウジョウ</t>
    </rPh>
    <rPh sb="237" eb="238">
      <t>ハカ</t>
    </rPh>
    <rPh sb="239" eb="241">
      <t>ヒツヨウ</t>
    </rPh>
    <rPh sb="249" eb="252">
      <t>スイセンカ</t>
    </rPh>
    <rPh sb="252" eb="253">
      <t>リツ</t>
    </rPh>
    <rPh sb="255" eb="256">
      <t>アタイ</t>
    </rPh>
    <rPh sb="257" eb="260">
      <t>ヘイキンチ</t>
    </rPh>
    <rPh sb="261" eb="263">
      <t>ウワマワ</t>
    </rPh>
    <rPh sb="277" eb="278">
      <t>イタ</t>
    </rPh>
    <rPh sb="285" eb="286">
      <t>ヒ</t>
    </rPh>
    <rPh sb="287" eb="288">
      <t>ツヅ</t>
    </rPh>
    <rPh sb="289" eb="292">
      <t>スイセンカ</t>
    </rPh>
    <rPh sb="293" eb="295">
      <t>ソクシン</t>
    </rPh>
    <rPh sb="295" eb="297">
      <t>カツドウ</t>
    </rPh>
    <rPh sb="298" eb="299">
      <t>ト</t>
    </rPh>
    <rPh sb="300" eb="301">
      <t>ク</t>
    </rPh>
    <phoneticPr fontId="4"/>
  </si>
  <si>
    <t>　①有形固定資産減価償却率が平均値を大きく下回っており、一見すると保有資産の老朽化は進んでいないように捉えられますが、これは当事業が地方公営企業法を適用してから現在3年目であり、移行時に保有資産を再評価した結果、減価償却が財務諸表上にほとんど表れていないためです。
　②管渠老朽化率をみると、数値は平均値を上回っており、資産（管渠）の老朽化が進んでいる状況です。
　③管渠改善率は、類似団体と比べ低い水準です。②管渠老朽化率は増加傾向にあることを踏まえ、将来の更新需要への備えが必要です。</t>
    <rPh sb="2" eb="4">
      <t>ユウケイ</t>
    </rPh>
    <rPh sb="4" eb="6">
      <t>コテイ</t>
    </rPh>
    <rPh sb="6" eb="8">
      <t>シサン</t>
    </rPh>
    <rPh sb="8" eb="10">
      <t>ゲンカ</t>
    </rPh>
    <rPh sb="10" eb="12">
      <t>ショウキャク</t>
    </rPh>
    <rPh sb="12" eb="13">
      <t>リツ</t>
    </rPh>
    <rPh sb="14" eb="16">
      <t>ヘイキン</t>
    </rPh>
    <rPh sb="16" eb="17">
      <t>チ</t>
    </rPh>
    <rPh sb="18" eb="19">
      <t>オオ</t>
    </rPh>
    <rPh sb="21" eb="23">
      <t>シタマワ</t>
    </rPh>
    <rPh sb="28" eb="30">
      <t>イッケン</t>
    </rPh>
    <rPh sb="33" eb="35">
      <t>ホユウ</t>
    </rPh>
    <rPh sb="35" eb="37">
      <t>シサン</t>
    </rPh>
    <rPh sb="38" eb="41">
      <t>ロウキュウカ</t>
    </rPh>
    <rPh sb="42" eb="43">
      <t>スス</t>
    </rPh>
    <rPh sb="51" eb="52">
      <t>トラ</t>
    </rPh>
    <rPh sb="62" eb="63">
      <t>トウ</t>
    </rPh>
    <rPh sb="63" eb="65">
      <t>ジギョウ</t>
    </rPh>
    <rPh sb="66" eb="68">
      <t>チホウ</t>
    </rPh>
    <rPh sb="68" eb="70">
      <t>コウエイ</t>
    </rPh>
    <rPh sb="70" eb="72">
      <t>キギョウ</t>
    </rPh>
    <rPh sb="72" eb="73">
      <t>ホウ</t>
    </rPh>
    <rPh sb="74" eb="76">
      <t>テキヨウ</t>
    </rPh>
    <rPh sb="80" eb="82">
      <t>ゲンザイ</t>
    </rPh>
    <rPh sb="83" eb="85">
      <t>ネンメ</t>
    </rPh>
    <rPh sb="89" eb="92">
      <t>イコウジ</t>
    </rPh>
    <rPh sb="93" eb="95">
      <t>ホユウ</t>
    </rPh>
    <rPh sb="95" eb="97">
      <t>シサン</t>
    </rPh>
    <rPh sb="98" eb="101">
      <t>サイヒョウカ</t>
    </rPh>
    <rPh sb="103" eb="105">
      <t>ケッカ</t>
    </rPh>
    <rPh sb="106" eb="108">
      <t>ゲンカ</t>
    </rPh>
    <rPh sb="108" eb="110">
      <t>ショウキャク</t>
    </rPh>
    <rPh sb="111" eb="113">
      <t>ザイム</t>
    </rPh>
    <rPh sb="113" eb="115">
      <t>ショヒョウ</t>
    </rPh>
    <rPh sb="115" eb="116">
      <t>ジョウ</t>
    </rPh>
    <rPh sb="121" eb="122">
      <t>アラワ</t>
    </rPh>
    <rPh sb="135" eb="137">
      <t>カンキョ</t>
    </rPh>
    <rPh sb="137" eb="140">
      <t>ロウキュウカ</t>
    </rPh>
    <rPh sb="140" eb="141">
      <t>リツ</t>
    </rPh>
    <rPh sb="146" eb="148">
      <t>スウチ</t>
    </rPh>
    <rPh sb="149" eb="152">
      <t>ヘイキンチ</t>
    </rPh>
    <rPh sb="153" eb="155">
      <t>ウワマワ</t>
    </rPh>
    <rPh sb="160" eb="162">
      <t>シサン</t>
    </rPh>
    <rPh sb="163" eb="165">
      <t>カンキョ</t>
    </rPh>
    <rPh sb="167" eb="170">
      <t>ロウキュウカ</t>
    </rPh>
    <rPh sb="171" eb="172">
      <t>スス</t>
    </rPh>
    <rPh sb="176" eb="178">
      <t>ジョウキョウ</t>
    </rPh>
    <rPh sb="184" eb="186">
      <t>カンキョ</t>
    </rPh>
    <rPh sb="186" eb="188">
      <t>カイゼン</t>
    </rPh>
    <rPh sb="188" eb="189">
      <t>リツ</t>
    </rPh>
    <rPh sb="191" eb="193">
      <t>ルイジ</t>
    </rPh>
    <rPh sb="193" eb="195">
      <t>ダンタイ</t>
    </rPh>
    <rPh sb="196" eb="197">
      <t>クラ</t>
    </rPh>
    <rPh sb="198" eb="199">
      <t>ヒク</t>
    </rPh>
    <rPh sb="200" eb="202">
      <t>スイジュン</t>
    </rPh>
    <rPh sb="206" eb="208">
      <t>カンキョ</t>
    </rPh>
    <rPh sb="208" eb="211">
      <t>ロウキュウカ</t>
    </rPh>
    <rPh sb="211" eb="212">
      <t>リツ</t>
    </rPh>
    <rPh sb="213" eb="215">
      <t>ゾウカ</t>
    </rPh>
    <rPh sb="215" eb="217">
      <t>ケイコウ</t>
    </rPh>
    <rPh sb="223" eb="224">
      <t>フ</t>
    </rPh>
    <rPh sb="227" eb="229">
      <t>ショウライ</t>
    </rPh>
    <rPh sb="230" eb="232">
      <t>コウシン</t>
    </rPh>
    <rPh sb="232" eb="234">
      <t>ジュヨウ</t>
    </rPh>
    <rPh sb="236" eb="237">
      <t>ソナ</t>
    </rPh>
    <rPh sb="239" eb="241">
      <t>ヒツヨウ</t>
    </rPh>
    <phoneticPr fontId="4"/>
  </si>
  <si>
    <t>　現状では経常収支は黒字で推移しており、支払能力も確保されているものの、下水道使用料だけでは費用を賄えておらず、一般会計からの繰入金に依存した状況となっています。自立的な経営に向けて取り組んでいかなければならないと考えます。
　施設老朽化などに伴う費用の急増に備えるため経営戦略を策定し、費用の平準化に向けた対策や、資本費の抑制のための建設投資の効率化に取り組むことが求められます。　</t>
    <rPh sb="1" eb="3">
      <t>ゲンジョウ</t>
    </rPh>
    <rPh sb="5" eb="7">
      <t>ケイジョウ</t>
    </rPh>
    <rPh sb="7" eb="9">
      <t>シュウシ</t>
    </rPh>
    <rPh sb="10" eb="12">
      <t>クロジ</t>
    </rPh>
    <rPh sb="13" eb="15">
      <t>スイイ</t>
    </rPh>
    <rPh sb="20" eb="22">
      <t>シハライ</t>
    </rPh>
    <rPh sb="22" eb="24">
      <t>ノウリョク</t>
    </rPh>
    <rPh sb="25" eb="27">
      <t>カクホ</t>
    </rPh>
    <rPh sb="36" eb="39">
      <t>ゲスイドウ</t>
    </rPh>
    <rPh sb="39" eb="42">
      <t>シヨウリョウ</t>
    </rPh>
    <rPh sb="46" eb="48">
      <t>ヒヨウ</t>
    </rPh>
    <rPh sb="49" eb="50">
      <t>マカナ</t>
    </rPh>
    <rPh sb="56" eb="58">
      <t>イッパン</t>
    </rPh>
    <rPh sb="58" eb="60">
      <t>カイケイ</t>
    </rPh>
    <rPh sb="63" eb="65">
      <t>クリイレ</t>
    </rPh>
    <rPh sb="65" eb="66">
      <t>キン</t>
    </rPh>
    <rPh sb="67" eb="69">
      <t>イゾン</t>
    </rPh>
    <rPh sb="71" eb="73">
      <t>ジョウキョウ</t>
    </rPh>
    <rPh sb="81" eb="84">
      <t>ジリツテキ</t>
    </rPh>
    <rPh sb="85" eb="87">
      <t>ケイエイ</t>
    </rPh>
    <rPh sb="88" eb="89">
      <t>ム</t>
    </rPh>
    <rPh sb="91" eb="92">
      <t>ト</t>
    </rPh>
    <rPh sb="93" eb="94">
      <t>ク</t>
    </rPh>
    <rPh sb="107" eb="108">
      <t>カンガ</t>
    </rPh>
    <rPh sb="114" eb="116">
      <t>シセツ</t>
    </rPh>
    <rPh sb="116" eb="119">
      <t>ロウキュウカ</t>
    </rPh>
    <rPh sb="122" eb="123">
      <t>トモナ</t>
    </rPh>
    <rPh sb="124" eb="126">
      <t>ヒヨウ</t>
    </rPh>
    <rPh sb="127" eb="129">
      <t>キュウゾウ</t>
    </rPh>
    <rPh sb="130" eb="131">
      <t>ソナ</t>
    </rPh>
    <rPh sb="135" eb="137">
      <t>ケイエイ</t>
    </rPh>
    <rPh sb="137" eb="139">
      <t>センリャク</t>
    </rPh>
    <rPh sb="140" eb="142">
      <t>サクテイ</t>
    </rPh>
    <rPh sb="144" eb="146">
      <t>ヒヨウ</t>
    </rPh>
    <rPh sb="147" eb="150">
      <t>ヘイジュンカ</t>
    </rPh>
    <rPh sb="151" eb="152">
      <t>ム</t>
    </rPh>
    <rPh sb="154" eb="156">
      <t>タイサク</t>
    </rPh>
    <rPh sb="158" eb="160">
      <t>シホン</t>
    </rPh>
    <rPh sb="160" eb="161">
      <t>ヒ</t>
    </rPh>
    <rPh sb="162" eb="164">
      <t>ヨクセイ</t>
    </rPh>
    <rPh sb="168" eb="170">
      <t>ケンセツ</t>
    </rPh>
    <rPh sb="170" eb="172">
      <t>トウシ</t>
    </rPh>
    <rPh sb="173" eb="176">
      <t>コウリツカ</t>
    </rPh>
    <rPh sb="177" eb="178">
      <t>ト</t>
    </rPh>
    <rPh sb="179" eb="180">
      <t>ク</t>
    </rPh>
    <rPh sb="184" eb="18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</si>
</sst>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0.03</c:v>
                </c:pt>
                <c:pt idx="4">
                  <c:v>0.02</c:v>
                </c:pt>
              </c:numCache>
            </c:numRef>
          </c:val>
        </c:ser>
        <c:dLbls>
          <c:showLegendKey val="0"/>
          <c:showVal val="0"/>
          <c:showCatName val="0"/>
          <c:showSerName val="0"/>
          <c:showPercent val="0"/>
          <c:showBubbleSize val="0"/>
        </c:dLbls>
        <c:gapWidth val="150"/>
        <c:axId val="87840256"/>
        <c:axId val="878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0.11</c:v>
                </c:pt>
                <c:pt idx="4">
                  <c:v>0.22</c:v>
                </c:pt>
              </c:numCache>
            </c:numRef>
          </c:val>
          <c:smooth val="0"/>
        </c:ser>
        <c:dLbls>
          <c:showLegendKey val="0"/>
          <c:showVal val="0"/>
          <c:showCatName val="0"/>
          <c:showSerName val="0"/>
          <c:showPercent val="0"/>
          <c:showBubbleSize val="0"/>
        </c:dLbls>
        <c:marker val="1"/>
        <c:smooth val="0"/>
        <c:axId val="87840256"/>
        <c:axId val="87842176"/>
      </c:lineChart>
      <c:dateAx>
        <c:axId val="87840256"/>
        <c:scaling>
          <c:orientation val="minMax"/>
        </c:scaling>
        <c:delete val="1"/>
        <c:axPos val="b"/>
        <c:numFmt formatCode="ge" sourceLinked="1"/>
        <c:majorTickMark val="none"/>
        <c:minorTickMark val="none"/>
        <c:tickLblPos val="none"/>
        <c:crossAx val="87842176"/>
        <c:crosses val="autoZero"/>
        <c:auto val="1"/>
        <c:lblOffset val="100"/>
        <c:baseTimeUnit val="years"/>
      </c:dateAx>
      <c:valAx>
        <c:axId val="878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21056"/>
        <c:axId val="962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67.61</c:v>
                </c:pt>
                <c:pt idx="4">
                  <c:v>64.81</c:v>
                </c:pt>
              </c:numCache>
            </c:numRef>
          </c:val>
          <c:smooth val="0"/>
        </c:ser>
        <c:dLbls>
          <c:showLegendKey val="0"/>
          <c:showVal val="0"/>
          <c:showCatName val="0"/>
          <c:showSerName val="0"/>
          <c:showPercent val="0"/>
          <c:showBubbleSize val="0"/>
        </c:dLbls>
        <c:marker val="1"/>
        <c:smooth val="0"/>
        <c:axId val="96221056"/>
        <c:axId val="96235520"/>
      </c:lineChart>
      <c:dateAx>
        <c:axId val="96221056"/>
        <c:scaling>
          <c:orientation val="minMax"/>
        </c:scaling>
        <c:delete val="1"/>
        <c:axPos val="b"/>
        <c:numFmt formatCode="ge" sourceLinked="1"/>
        <c:majorTickMark val="none"/>
        <c:minorTickMark val="none"/>
        <c:tickLblPos val="none"/>
        <c:crossAx val="96235520"/>
        <c:crosses val="autoZero"/>
        <c:auto val="1"/>
        <c:lblOffset val="100"/>
        <c:baseTimeUnit val="years"/>
      </c:dateAx>
      <c:valAx>
        <c:axId val="962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97.79</c:v>
                </c:pt>
                <c:pt idx="4">
                  <c:v>97.95</c:v>
                </c:pt>
              </c:numCache>
            </c:numRef>
          </c:val>
        </c:ser>
        <c:dLbls>
          <c:showLegendKey val="0"/>
          <c:showVal val="0"/>
          <c:showCatName val="0"/>
          <c:showSerName val="0"/>
          <c:showPercent val="0"/>
          <c:showBubbleSize val="0"/>
        </c:dLbls>
        <c:gapWidth val="150"/>
        <c:axId val="96257536"/>
        <c:axId val="962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96.64</c:v>
                </c:pt>
                <c:pt idx="4">
                  <c:v>96.76</c:v>
                </c:pt>
              </c:numCache>
            </c:numRef>
          </c:val>
          <c:smooth val="0"/>
        </c:ser>
        <c:dLbls>
          <c:showLegendKey val="0"/>
          <c:showVal val="0"/>
          <c:showCatName val="0"/>
          <c:showSerName val="0"/>
          <c:showPercent val="0"/>
          <c:showBubbleSize val="0"/>
        </c:dLbls>
        <c:marker val="1"/>
        <c:smooth val="0"/>
        <c:axId val="96257536"/>
        <c:axId val="96259456"/>
      </c:lineChart>
      <c:dateAx>
        <c:axId val="96257536"/>
        <c:scaling>
          <c:orientation val="minMax"/>
        </c:scaling>
        <c:delete val="1"/>
        <c:axPos val="b"/>
        <c:numFmt formatCode="ge" sourceLinked="1"/>
        <c:majorTickMark val="none"/>
        <c:minorTickMark val="none"/>
        <c:tickLblPos val="none"/>
        <c:crossAx val="96259456"/>
        <c:crosses val="autoZero"/>
        <c:auto val="1"/>
        <c:lblOffset val="100"/>
        <c:baseTimeUnit val="years"/>
      </c:dateAx>
      <c:valAx>
        <c:axId val="962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103.51</c:v>
                </c:pt>
                <c:pt idx="4">
                  <c:v>103.09</c:v>
                </c:pt>
              </c:numCache>
            </c:numRef>
          </c:val>
        </c:ser>
        <c:dLbls>
          <c:showLegendKey val="0"/>
          <c:showVal val="0"/>
          <c:showCatName val="0"/>
          <c:showSerName val="0"/>
          <c:showPercent val="0"/>
          <c:showBubbleSize val="0"/>
        </c:dLbls>
        <c:gapWidth val="150"/>
        <c:axId val="90911872"/>
        <c:axId val="909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108.14</c:v>
                </c:pt>
                <c:pt idx="4">
                  <c:v>108.72</c:v>
                </c:pt>
              </c:numCache>
            </c:numRef>
          </c:val>
          <c:smooth val="0"/>
        </c:ser>
        <c:dLbls>
          <c:showLegendKey val="0"/>
          <c:showVal val="0"/>
          <c:showCatName val="0"/>
          <c:showSerName val="0"/>
          <c:showPercent val="0"/>
          <c:showBubbleSize val="0"/>
        </c:dLbls>
        <c:marker val="1"/>
        <c:smooth val="0"/>
        <c:axId val="90911872"/>
        <c:axId val="90913792"/>
      </c:lineChart>
      <c:dateAx>
        <c:axId val="90911872"/>
        <c:scaling>
          <c:orientation val="minMax"/>
        </c:scaling>
        <c:delete val="1"/>
        <c:axPos val="b"/>
        <c:numFmt formatCode="ge" sourceLinked="1"/>
        <c:majorTickMark val="none"/>
        <c:minorTickMark val="none"/>
        <c:tickLblPos val="none"/>
        <c:crossAx val="90913792"/>
        <c:crosses val="autoZero"/>
        <c:auto val="1"/>
        <c:lblOffset val="100"/>
        <c:baseTimeUnit val="years"/>
      </c:dateAx>
      <c:valAx>
        <c:axId val="909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2.0299999999999998</c:v>
                </c:pt>
                <c:pt idx="4">
                  <c:v>6.32</c:v>
                </c:pt>
              </c:numCache>
            </c:numRef>
          </c:val>
        </c:ser>
        <c:dLbls>
          <c:showLegendKey val="0"/>
          <c:showVal val="0"/>
          <c:showCatName val="0"/>
          <c:showSerName val="0"/>
          <c:showPercent val="0"/>
          <c:showBubbleSize val="0"/>
        </c:dLbls>
        <c:gapWidth val="150"/>
        <c:axId val="90940160"/>
        <c:axId val="909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14.06</c:v>
                </c:pt>
                <c:pt idx="4">
                  <c:v>23.27</c:v>
                </c:pt>
              </c:numCache>
            </c:numRef>
          </c:val>
          <c:smooth val="0"/>
        </c:ser>
        <c:dLbls>
          <c:showLegendKey val="0"/>
          <c:showVal val="0"/>
          <c:showCatName val="0"/>
          <c:showSerName val="0"/>
          <c:showPercent val="0"/>
          <c:showBubbleSize val="0"/>
        </c:dLbls>
        <c:marker val="1"/>
        <c:smooth val="0"/>
        <c:axId val="90940160"/>
        <c:axId val="90942080"/>
      </c:lineChart>
      <c:dateAx>
        <c:axId val="90940160"/>
        <c:scaling>
          <c:orientation val="minMax"/>
        </c:scaling>
        <c:delete val="1"/>
        <c:axPos val="b"/>
        <c:numFmt formatCode="ge" sourceLinked="1"/>
        <c:majorTickMark val="none"/>
        <c:minorTickMark val="none"/>
        <c:tickLblPos val="none"/>
        <c:crossAx val="90942080"/>
        <c:crosses val="autoZero"/>
        <c:auto val="1"/>
        <c:lblOffset val="100"/>
        <c:baseTimeUnit val="years"/>
      </c:dateAx>
      <c:valAx>
        <c:axId val="909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2.72</c:v>
                </c:pt>
                <c:pt idx="4">
                  <c:v>3.22</c:v>
                </c:pt>
              </c:numCache>
            </c:numRef>
          </c:val>
        </c:ser>
        <c:dLbls>
          <c:showLegendKey val="0"/>
          <c:showVal val="0"/>
          <c:showCatName val="0"/>
          <c:showSerName val="0"/>
          <c:showPercent val="0"/>
          <c:showBubbleSize val="0"/>
        </c:dLbls>
        <c:gapWidth val="150"/>
        <c:axId val="90669440"/>
        <c:axId val="906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2.34</c:v>
                </c:pt>
                <c:pt idx="4">
                  <c:v>2.75</c:v>
                </c:pt>
              </c:numCache>
            </c:numRef>
          </c:val>
          <c:smooth val="0"/>
        </c:ser>
        <c:dLbls>
          <c:showLegendKey val="0"/>
          <c:showVal val="0"/>
          <c:showCatName val="0"/>
          <c:showSerName val="0"/>
          <c:showPercent val="0"/>
          <c:showBubbleSize val="0"/>
        </c:dLbls>
        <c:marker val="1"/>
        <c:smooth val="0"/>
        <c:axId val="90669440"/>
        <c:axId val="90671360"/>
      </c:lineChart>
      <c:dateAx>
        <c:axId val="90669440"/>
        <c:scaling>
          <c:orientation val="minMax"/>
        </c:scaling>
        <c:delete val="1"/>
        <c:axPos val="b"/>
        <c:numFmt formatCode="ge" sourceLinked="1"/>
        <c:majorTickMark val="none"/>
        <c:minorTickMark val="none"/>
        <c:tickLblPos val="none"/>
        <c:crossAx val="90671360"/>
        <c:crosses val="autoZero"/>
        <c:auto val="1"/>
        <c:lblOffset val="100"/>
        <c:baseTimeUnit val="years"/>
      </c:dateAx>
      <c:valAx>
        <c:axId val="906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0700032"/>
        <c:axId val="907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0700032"/>
        <c:axId val="90780032"/>
      </c:lineChart>
      <c:dateAx>
        <c:axId val="90700032"/>
        <c:scaling>
          <c:orientation val="minMax"/>
        </c:scaling>
        <c:delete val="1"/>
        <c:axPos val="b"/>
        <c:numFmt formatCode="ge" sourceLinked="1"/>
        <c:majorTickMark val="none"/>
        <c:minorTickMark val="none"/>
        <c:tickLblPos val="none"/>
        <c:crossAx val="90780032"/>
        <c:crosses val="autoZero"/>
        <c:auto val="1"/>
        <c:lblOffset val="100"/>
        <c:baseTimeUnit val="years"/>
      </c:dateAx>
      <c:valAx>
        <c:axId val="907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321.43</c:v>
                </c:pt>
                <c:pt idx="4">
                  <c:v>129.22</c:v>
                </c:pt>
              </c:numCache>
            </c:numRef>
          </c:val>
        </c:ser>
        <c:dLbls>
          <c:showLegendKey val="0"/>
          <c:showVal val="0"/>
          <c:showCatName val="0"/>
          <c:showSerName val="0"/>
          <c:showPercent val="0"/>
          <c:showBubbleSize val="0"/>
        </c:dLbls>
        <c:gapWidth val="150"/>
        <c:axId val="90814336"/>
        <c:axId val="908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129.52000000000001</c:v>
                </c:pt>
                <c:pt idx="4">
                  <c:v>61</c:v>
                </c:pt>
              </c:numCache>
            </c:numRef>
          </c:val>
          <c:smooth val="0"/>
        </c:ser>
        <c:dLbls>
          <c:showLegendKey val="0"/>
          <c:showVal val="0"/>
          <c:showCatName val="0"/>
          <c:showSerName val="0"/>
          <c:showPercent val="0"/>
          <c:showBubbleSize val="0"/>
        </c:dLbls>
        <c:marker val="1"/>
        <c:smooth val="0"/>
        <c:axId val="90814336"/>
        <c:axId val="90816512"/>
      </c:lineChart>
      <c:dateAx>
        <c:axId val="90814336"/>
        <c:scaling>
          <c:orientation val="minMax"/>
        </c:scaling>
        <c:delete val="1"/>
        <c:axPos val="b"/>
        <c:numFmt formatCode="ge" sourceLinked="1"/>
        <c:majorTickMark val="none"/>
        <c:minorTickMark val="none"/>
        <c:tickLblPos val="none"/>
        <c:crossAx val="90816512"/>
        <c:crosses val="autoZero"/>
        <c:auto val="1"/>
        <c:lblOffset val="100"/>
        <c:baseTimeUnit val="years"/>
      </c:dateAx>
      <c:valAx>
        <c:axId val="908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543.19000000000005</c:v>
                </c:pt>
                <c:pt idx="4">
                  <c:v>507.08</c:v>
                </c:pt>
              </c:numCache>
            </c:numRef>
          </c:val>
        </c:ser>
        <c:dLbls>
          <c:showLegendKey val="0"/>
          <c:showVal val="0"/>
          <c:showCatName val="0"/>
          <c:showSerName val="0"/>
          <c:showPercent val="0"/>
          <c:showBubbleSize val="0"/>
        </c:dLbls>
        <c:gapWidth val="150"/>
        <c:axId val="81663488"/>
        <c:axId val="816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685.64</c:v>
                </c:pt>
                <c:pt idx="4">
                  <c:v>665.11</c:v>
                </c:pt>
              </c:numCache>
            </c:numRef>
          </c:val>
          <c:smooth val="0"/>
        </c:ser>
        <c:dLbls>
          <c:showLegendKey val="0"/>
          <c:showVal val="0"/>
          <c:showCatName val="0"/>
          <c:showSerName val="0"/>
          <c:showPercent val="0"/>
          <c:showBubbleSize val="0"/>
        </c:dLbls>
        <c:marker val="1"/>
        <c:smooth val="0"/>
        <c:axId val="81663488"/>
        <c:axId val="81665408"/>
      </c:lineChart>
      <c:dateAx>
        <c:axId val="81663488"/>
        <c:scaling>
          <c:orientation val="minMax"/>
        </c:scaling>
        <c:delete val="1"/>
        <c:axPos val="b"/>
        <c:numFmt formatCode="ge" sourceLinked="1"/>
        <c:majorTickMark val="none"/>
        <c:minorTickMark val="none"/>
        <c:tickLblPos val="none"/>
        <c:crossAx val="81665408"/>
        <c:crosses val="autoZero"/>
        <c:auto val="1"/>
        <c:lblOffset val="100"/>
        <c:baseTimeUnit val="years"/>
      </c:dateAx>
      <c:valAx>
        <c:axId val="816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75.56</c:v>
                </c:pt>
                <c:pt idx="4">
                  <c:v>78.84</c:v>
                </c:pt>
              </c:numCache>
            </c:numRef>
          </c:val>
        </c:ser>
        <c:dLbls>
          <c:showLegendKey val="0"/>
          <c:showVal val="0"/>
          <c:showCatName val="0"/>
          <c:showSerName val="0"/>
          <c:showPercent val="0"/>
          <c:showBubbleSize val="0"/>
        </c:dLbls>
        <c:gapWidth val="150"/>
        <c:axId val="81712256"/>
        <c:axId val="81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88.39</c:v>
                </c:pt>
                <c:pt idx="4">
                  <c:v>85.64</c:v>
                </c:pt>
              </c:numCache>
            </c:numRef>
          </c:val>
          <c:smooth val="0"/>
        </c:ser>
        <c:dLbls>
          <c:showLegendKey val="0"/>
          <c:showVal val="0"/>
          <c:showCatName val="0"/>
          <c:showSerName val="0"/>
          <c:showPercent val="0"/>
          <c:showBubbleSize val="0"/>
        </c:dLbls>
        <c:marker val="1"/>
        <c:smooth val="0"/>
        <c:axId val="81712256"/>
        <c:axId val="81714176"/>
      </c:lineChart>
      <c:dateAx>
        <c:axId val="81712256"/>
        <c:scaling>
          <c:orientation val="minMax"/>
        </c:scaling>
        <c:delete val="1"/>
        <c:axPos val="b"/>
        <c:numFmt formatCode="ge" sourceLinked="1"/>
        <c:majorTickMark val="none"/>
        <c:minorTickMark val="none"/>
        <c:tickLblPos val="none"/>
        <c:crossAx val="81714176"/>
        <c:crosses val="autoZero"/>
        <c:auto val="1"/>
        <c:lblOffset val="100"/>
        <c:baseTimeUnit val="years"/>
      </c:dateAx>
      <c:valAx>
        <c:axId val="81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104.89</c:v>
                </c:pt>
                <c:pt idx="4">
                  <c:v>102.77</c:v>
                </c:pt>
              </c:numCache>
            </c:numRef>
          </c:val>
        </c:ser>
        <c:dLbls>
          <c:showLegendKey val="0"/>
          <c:showVal val="0"/>
          <c:showCatName val="0"/>
          <c:showSerName val="0"/>
          <c:showPercent val="0"/>
          <c:showBubbleSize val="0"/>
        </c:dLbls>
        <c:gapWidth val="150"/>
        <c:axId val="81722368"/>
        <c:axId val="877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128.96</c:v>
                </c:pt>
                <c:pt idx="4">
                  <c:v>133</c:v>
                </c:pt>
              </c:numCache>
            </c:numRef>
          </c:val>
          <c:smooth val="0"/>
        </c:ser>
        <c:dLbls>
          <c:showLegendKey val="0"/>
          <c:showVal val="0"/>
          <c:showCatName val="0"/>
          <c:showSerName val="0"/>
          <c:showPercent val="0"/>
          <c:showBubbleSize val="0"/>
        </c:dLbls>
        <c:marker val="1"/>
        <c:smooth val="0"/>
        <c:axId val="81722368"/>
        <c:axId val="87761664"/>
      </c:lineChart>
      <c:dateAx>
        <c:axId val="81722368"/>
        <c:scaling>
          <c:orientation val="minMax"/>
        </c:scaling>
        <c:delete val="1"/>
        <c:axPos val="b"/>
        <c:numFmt formatCode="ge" sourceLinked="1"/>
        <c:majorTickMark val="none"/>
        <c:minorTickMark val="none"/>
        <c:tickLblPos val="none"/>
        <c:crossAx val="87761664"/>
        <c:crosses val="autoZero"/>
        <c:auto val="1"/>
        <c:lblOffset val="100"/>
        <c:baseTimeUnit val="years"/>
      </c:dateAx>
      <c:valAx>
        <c:axId val="877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所沢市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343083</v>
      </c>
      <c r="AM8" s="47"/>
      <c r="AN8" s="47"/>
      <c r="AO8" s="47"/>
      <c r="AP8" s="47"/>
      <c r="AQ8" s="47"/>
      <c r="AR8" s="47"/>
      <c r="AS8" s="47"/>
      <c r="AT8" s="43">
        <f>データ!S6</f>
        <v>72.11</v>
      </c>
      <c r="AU8" s="43"/>
      <c r="AV8" s="43"/>
      <c r="AW8" s="43"/>
      <c r="AX8" s="43"/>
      <c r="AY8" s="43"/>
      <c r="AZ8" s="43"/>
      <c r="BA8" s="43"/>
      <c r="BB8" s="43">
        <f>データ!T6</f>
        <v>4757.7700000000004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76.89</v>
      </c>
      <c r="J10" s="43"/>
      <c r="K10" s="43"/>
      <c r="L10" s="43"/>
      <c r="M10" s="43"/>
      <c r="N10" s="43"/>
      <c r="O10" s="43"/>
      <c r="P10" s="43">
        <f>データ!O6</f>
        <v>92.98</v>
      </c>
      <c r="Q10" s="43"/>
      <c r="R10" s="43"/>
      <c r="S10" s="43"/>
      <c r="T10" s="43"/>
      <c r="U10" s="43"/>
      <c r="V10" s="43"/>
      <c r="W10" s="43">
        <f>データ!P6</f>
        <v>97.86</v>
      </c>
      <c r="X10" s="43"/>
      <c r="Y10" s="43"/>
      <c r="Z10" s="43"/>
      <c r="AA10" s="43"/>
      <c r="AB10" s="43"/>
      <c r="AC10" s="43"/>
      <c r="AD10" s="47">
        <f>データ!Q6</f>
        <v>1277</v>
      </c>
      <c r="AE10" s="47"/>
      <c r="AF10" s="47"/>
      <c r="AG10" s="47"/>
      <c r="AH10" s="47"/>
      <c r="AI10" s="47"/>
      <c r="AJ10" s="47"/>
      <c r="AK10" s="2"/>
      <c r="AL10" s="47">
        <f>データ!U6</f>
        <v>318983</v>
      </c>
      <c r="AM10" s="47"/>
      <c r="AN10" s="47"/>
      <c r="AO10" s="47"/>
      <c r="AP10" s="47"/>
      <c r="AQ10" s="47"/>
      <c r="AR10" s="47"/>
      <c r="AS10" s="47"/>
      <c r="AT10" s="43">
        <f>データ!V6</f>
        <v>31.45</v>
      </c>
      <c r="AU10" s="43"/>
      <c r="AV10" s="43"/>
      <c r="AW10" s="43"/>
      <c r="AX10" s="43"/>
      <c r="AY10" s="43"/>
      <c r="AZ10" s="43"/>
      <c r="BA10" s="43"/>
      <c r="BB10" s="43">
        <f>データ!W6</f>
        <v>10142.540000000001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112089</v>
      </c>
      <c r="D6" s="31">
        <f t="shared" si="3"/>
        <v>46</v>
      </c>
      <c r="E6" s="31">
        <f t="shared" si="3"/>
        <v>17</v>
      </c>
      <c r="F6" s="31">
        <f t="shared" si="3"/>
        <v>1</v>
      </c>
      <c r="G6" s="31">
        <f t="shared" si="3"/>
        <v>0</v>
      </c>
      <c r="H6" s="31" t="str">
        <f t="shared" si="3"/>
        <v>埼玉県　所沢市</v>
      </c>
      <c r="I6" s="31" t="str">
        <f t="shared" si="3"/>
        <v>法適用</v>
      </c>
      <c r="J6" s="31" t="str">
        <f t="shared" si="3"/>
        <v>下水道事業</v>
      </c>
      <c r="K6" s="31" t="str">
        <f t="shared" si="3"/>
        <v>公共下水道</v>
      </c>
      <c r="L6" s="31" t="str">
        <f t="shared" si="3"/>
        <v>Aa</v>
      </c>
      <c r="M6" s="32" t="str">
        <f t="shared" si="3"/>
        <v>-</v>
      </c>
      <c r="N6" s="32">
        <f t="shared" si="3"/>
        <v>76.89</v>
      </c>
      <c r="O6" s="32">
        <f t="shared" si="3"/>
        <v>92.98</v>
      </c>
      <c r="P6" s="32">
        <f t="shared" si="3"/>
        <v>97.86</v>
      </c>
      <c r="Q6" s="32">
        <f t="shared" si="3"/>
        <v>1277</v>
      </c>
      <c r="R6" s="32">
        <f t="shared" si="3"/>
        <v>343083</v>
      </c>
      <c r="S6" s="32">
        <f t="shared" si="3"/>
        <v>72.11</v>
      </c>
      <c r="T6" s="32">
        <f t="shared" si="3"/>
        <v>4757.7700000000004</v>
      </c>
      <c r="U6" s="32">
        <f t="shared" si="3"/>
        <v>318983</v>
      </c>
      <c r="V6" s="32">
        <f t="shared" si="3"/>
        <v>31.45</v>
      </c>
      <c r="W6" s="32">
        <f t="shared" si="3"/>
        <v>10142.540000000001</v>
      </c>
      <c r="X6" s="33" t="str">
        <f>IF(X7="",NA(),X7)</f>
        <v>-</v>
      </c>
      <c r="Y6" s="33" t="str">
        <f t="shared" ref="Y6:AG6" si="4">IF(Y7="",NA(),Y7)</f>
        <v>-</v>
      </c>
      <c r="Z6" s="33" t="str">
        <f t="shared" si="4"/>
        <v>-</v>
      </c>
      <c r="AA6" s="33">
        <f t="shared" si="4"/>
        <v>103.51</v>
      </c>
      <c r="AB6" s="33">
        <f t="shared" si="4"/>
        <v>103.09</v>
      </c>
      <c r="AC6" s="33" t="str">
        <f t="shared" si="4"/>
        <v>-</v>
      </c>
      <c r="AD6" s="33" t="str">
        <f t="shared" si="4"/>
        <v>-</v>
      </c>
      <c r="AE6" s="33" t="str">
        <f t="shared" si="4"/>
        <v>-</v>
      </c>
      <c r="AF6" s="33">
        <f t="shared" si="4"/>
        <v>108.14</v>
      </c>
      <c r="AG6" s="33">
        <f t="shared" si="4"/>
        <v>108.72</v>
      </c>
      <c r="AH6" s="32" t="str">
        <f>IF(AH7="","",IF(AH7="-","【-】","【"&amp;SUBSTITUTE(TEXT(AH7,"#,##0.00"),"-","△")&amp;"】"))</f>
        <v>【107.74】</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2">
        <f t="shared" si="5"/>
        <v>0</v>
      </c>
      <c r="AR6" s="32">
        <f t="shared" si="5"/>
        <v>0</v>
      </c>
      <c r="AS6" s="32" t="str">
        <f>IF(AS7="","",IF(AS7="-","【-】","【"&amp;SUBSTITUTE(TEXT(AS7,"#,##0.00"),"-","△")&amp;"】"))</f>
        <v>【4.71】</v>
      </c>
      <c r="AT6" s="33" t="str">
        <f>IF(AT7="",NA(),AT7)</f>
        <v>-</v>
      </c>
      <c r="AU6" s="33" t="str">
        <f t="shared" ref="AU6:BC6" si="6">IF(AU7="",NA(),AU7)</f>
        <v>-</v>
      </c>
      <c r="AV6" s="33" t="str">
        <f t="shared" si="6"/>
        <v>-</v>
      </c>
      <c r="AW6" s="33">
        <f t="shared" si="6"/>
        <v>321.43</v>
      </c>
      <c r="AX6" s="33">
        <f t="shared" si="6"/>
        <v>129.22</v>
      </c>
      <c r="AY6" s="33" t="str">
        <f t="shared" si="6"/>
        <v>-</v>
      </c>
      <c r="AZ6" s="33" t="str">
        <f t="shared" si="6"/>
        <v>-</v>
      </c>
      <c r="BA6" s="33" t="str">
        <f t="shared" si="6"/>
        <v>-</v>
      </c>
      <c r="BB6" s="33">
        <f t="shared" si="6"/>
        <v>129.52000000000001</v>
      </c>
      <c r="BC6" s="33">
        <f t="shared" si="6"/>
        <v>61</v>
      </c>
      <c r="BD6" s="32" t="str">
        <f>IF(BD7="","",IF(BD7="-","【-】","【"&amp;SUBSTITUTE(TEXT(BD7,"#,##0.00"),"-","△")&amp;"】"))</f>
        <v>【56.46】</v>
      </c>
      <c r="BE6" s="33" t="str">
        <f>IF(BE7="",NA(),BE7)</f>
        <v>-</v>
      </c>
      <c r="BF6" s="33" t="str">
        <f t="shared" ref="BF6:BN6" si="7">IF(BF7="",NA(),BF7)</f>
        <v>-</v>
      </c>
      <c r="BG6" s="33" t="str">
        <f t="shared" si="7"/>
        <v>-</v>
      </c>
      <c r="BH6" s="33">
        <f t="shared" si="7"/>
        <v>543.19000000000005</v>
      </c>
      <c r="BI6" s="33">
        <f t="shared" si="7"/>
        <v>507.08</v>
      </c>
      <c r="BJ6" s="33" t="str">
        <f t="shared" si="7"/>
        <v>-</v>
      </c>
      <c r="BK6" s="33" t="str">
        <f t="shared" si="7"/>
        <v>-</v>
      </c>
      <c r="BL6" s="33" t="str">
        <f t="shared" si="7"/>
        <v>-</v>
      </c>
      <c r="BM6" s="33">
        <f t="shared" si="7"/>
        <v>685.64</v>
      </c>
      <c r="BN6" s="33">
        <f t="shared" si="7"/>
        <v>665.11</v>
      </c>
      <c r="BO6" s="32" t="str">
        <f>IF(BO7="","",IF(BO7="-","【-】","【"&amp;SUBSTITUTE(TEXT(BO7,"#,##0.00"),"-","△")&amp;"】"))</f>
        <v>【776.35】</v>
      </c>
      <c r="BP6" s="33" t="str">
        <f>IF(BP7="",NA(),BP7)</f>
        <v>-</v>
      </c>
      <c r="BQ6" s="33" t="str">
        <f t="shared" ref="BQ6:BY6" si="8">IF(BQ7="",NA(),BQ7)</f>
        <v>-</v>
      </c>
      <c r="BR6" s="33" t="str">
        <f t="shared" si="8"/>
        <v>-</v>
      </c>
      <c r="BS6" s="33">
        <f t="shared" si="8"/>
        <v>75.56</v>
      </c>
      <c r="BT6" s="33">
        <f t="shared" si="8"/>
        <v>78.84</v>
      </c>
      <c r="BU6" s="33" t="str">
        <f t="shared" si="8"/>
        <v>-</v>
      </c>
      <c r="BV6" s="33" t="str">
        <f t="shared" si="8"/>
        <v>-</v>
      </c>
      <c r="BW6" s="33" t="str">
        <f t="shared" si="8"/>
        <v>-</v>
      </c>
      <c r="BX6" s="33">
        <f t="shared" si="8"/>
        <v>88.39</v>
      </c>
      <c r="BY6" s="33">
        <f t="shared" si="8"/>
        <v>85.64</v>
      </c>
      <c r="BZ6" s="32" t="str">
        <f>IF(BZ7="","",IF(BZ7="-","【-】","【"&amp;SUBSTITUTE(TEXT(BZ7,"#,##0.00"),"-","△")&amp;"】"))</f>
        <v>【96.57】</v>
      </c>
      <c r="CA6" s="33" t="str">
        <f>IF(CA7="",NA(),CA7)</f>
        <v>-</v>
      </c>
      <c r="CB6" s="33" t="str">
        <f t="shared" ref="CB6:CJ6" si="9">IF(CB7="",NA(),CB7)</f>
        <v>-</v>
      </c>
      <c r="CC6" s="33" t="str">
        <f t="shared" si="9"/>
        <v>-</v>
      </c>
      <c r="CD6" s="33">
        <f t="shared" si="9"/>
        <v>104.89</v>
      </c>
      <c r="CE6" s="33">
        <f t="shared" si="9"/>
        <v>102.77</v>
      </c>
      <c r="CF6" s="33" t="str">
        <f t="shared" si="9"/>
        <v>-</v>
      </c>
      <c r="CG6" s="33" t="str">
        <f t="shared" si="9"/>
        <v>-</v>
      </c>
      <c r="CH6" s="33" t="str">
        <f t="shared" si="9"/>
        <v>-</v>
      </c>
      <c r="CI6" s="33">
        <f t="shared" si="9"/>
        <v>128.96</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67.61</v>
      </c>
      <c r="CU6" s="33">
        <f t="shared" si="10"/>
        <v>64.81</v>
      </c>
      <c r="CV6" s="32" t="str">
        <f>IF(CV7="","",IF(CV7="-","【-】","【"&amp;SUBSTITUTE(TEXT(CV7,"#,##0.00"),"-","△")&amp;"】"))</f>
        <v>【60.35】</v>
      </c>
      <c r="CW6" s="33" t="str">
        <f>IF(CW7="",NA(),CW7)</f>
        <v>-</v>
      </c>
      <c r="CX6" s="33" t="str">
        <f t="shared" ref="CX6:DF6" si="11">IF(CX7="",NA(),CX7)</f>
        <v>-</v>
      </c>
      <c r="CY6" s="33" t="str">
        <f t="shared" si="11"/>
        <v>-</v>
      </c>
      <c r="CZ6" s="33">
        <f t="shared" si="11"/>
        <v>97.79</v>
      </c>
      <c r="DA6" s="33">
        <f t="shared" si="11"/>
        <v>97.95</v>
      </c>
      <c r="DB6" s="33" t="str">
        <f t="shared" si="11"/>
        <v>-</v>
      </c>
      <c r="DC6" s="33" t="str">
        <f t="shared" si="11"/>
        <v>-</v>
      </c>
      <c r="DD6" s="33" t="str">
        <f t="shared" si="11"/>
        <v>-</v>
      </c>
      <c r="DE6" s="33">
        <f t="shared" si="11"/>
        <v>96.64</v>
      </c>
      <c r="DF6" s="33">
        <f t="shared" si="11"/>
        <v>96.76</v>
      </c>
      <c r="DG6" s="32" t="str">
        <f>IF(DG7="","",IF(DG7="-","【-】","【"&amp;SUBSTITUTE(TEXT(DG7,"#,##0.00"),"-","△")&amp;"】"))</f>
        <v>【94.57】</v>
      </c>
      <c r="DH6" s="33" t="str">
        <f>IF(DH7="",NA(),DH7)</f>
        <v>-</v>
      </c>
      <c r="DI6" s="33" t="str">
        <f t="shared" ref="DI6:DQ6" si="12">IF(DI7="",NA(),DI7)</f>
        <v>-</v>
      </c>
      <c r="DJ6" s="33" t="str">
        <f t="shared" si="12"/>
        <v>-</v>
      </c>
      <c r="DK6" s="33">
        <f t="shared" si="12"/>
        <v>2.0299999999999998</v>
      </c>
      <c r="DL6" s="33">
        <f t="shared" si="12"/>
        <v>6.32</v>
      </c>
      <c r="DM6" s="33" t="str">
        <f t="shared" si="12"/>
        <v>-</v>
      </c>
      <c r="DN6" s="33" t="str">
        <f t="shared" si="12"/>
        <v>-</v>
      </c>
      <c r="DO6" s="33" t="str">
        <f t="shared" si="12"/>
        <v>-</v>
      </c>
      <c r="DP6" s="33">
        <f t="shared" si="12"/>
        <v>14.06</v>
      </c>
      <c r="DQ6" s="33">
        <f t="shared" si="12"/>
        <v>23.27</v>
      </c>
      <c r="DR6" s="32" t="str">
        <f>IF(DR7="","",IF(DR7="-","【-】","【"&amp;SUBSTITUTE(TEXT(DR7,"#,##0.00"),"-","△")&amp;"】"))</f>
        <v>【36.27】</v>
      </c>
      <c r="DS6" s="33" t="str">
        <f>IF(DS7="",NA(),DS7)</f>
        <v>-</v>
      </c>
      <c r="DT6" s="33" t="str">
        <f t="shared" ref="DT6:EB6" si="13">IF(DT7="",NA(),DT7)</f>
        <v>-</v>
      </c>
      <c r="DU6" s="33" t="str">
        <f t="shared" si="13"/>
        <v>-</v>
      </c>
      <c r="DV6" s="33">
        <f t="shared" si="13"/>
        <v>2.72</v>
      </c>
      <c r="DW6" s="33">
        <f t="shared" si="13"/>
        <v>3.22</v>
      </c>
      <c r="DX6" s="33" t="str">
        <f t="shared" si="13"/>
        <v>-</v>
      </c>
      <c r="DY6" s="33" t="str">
        <f t="shared" si="13"/>
        <v>-</v>
      </c>
      <c r="DZ6" s="33" t="str">
        <f t="shared" si="13"/>
        <v>-</v>
      </c>
      <c r="EA6" s="33">
        <f t="shared" si="13"/>
        <v>2.34</v>
      </c>
      <c r="EB6" s="33">
        <f t="shared" si="13"/>
        <v>2.75</v>
      </c>
      <c r="EC6" s="32" t="str">
        <f>IF(EC7="","",IF(EC7="-","【-】","【"&amp;SUBSTITUTE(TEXT(EC7,"#,##0.00"),"-","△")&amp;"】"))</f>
        <v>【4.35】</v>
      </c>
      <c r="ED6" s="33" t="str">
        <f>IF(ED7="",NA(),ED7)</f>
        <v>-</v>
      </c>
      <c r="EE6" s="33" t="str">
        <f t="shared" ref="EE6:EM6" si="14">IF(EE7="",NA(),EE7)</f>
        <v>-</v>
      </c>
      <c r="EF6" s="33" t="str">
        <f t="shared" si="14"/>
        <v>-</v>
      </c>
      <c r="EG6" s="33">
        <f t="shared" si="14"/>
        <v>0.03</v>
      </c>
      <c r="EH6" s="33">
        <f t="shared" si="14"/>
        <v>0.02</v>
      </c>
      <c r="EI6" s="33" t="str">
        <f t="shared" si="14"/>
        <v>-</v>
      </c>
      <c r="EJ6" s="33" t="str">
        <f t="shared" si="14"/>
        <v>-</v>
      </c>
      <c r="EK6" s="33" t="str">
        <f t="shared" si="14"/>
        <v>-</v>
      </c>
      <c r="EL6" s="33">
        <f t="shared" si="14"/>
        <v>0.11</v>
      </c>
      <c r="EM6" s="33">
        <f t="shared" si="14"/>
        <v>0.22</v>
      </c>
      <c r="EN6" s="32" t="str">
        <f>IF(EN7="","",IF(EN7="-","【-】","【"&amp;SUBSTITUTE(TEXT(EN7,"#,##0.00"),"-","△")&amp;"】"))</f>
        <v>【0.17】</v>
      </c>
    </row>
    <row r="7" spans="1:147" s="34" customFormat="1">
      <c r="A7" s="26"/>
      <c r="B7" s="35">
        <v>2014</v>
      </c>
      <c r="C7" s="35">
        <v>112089</v>
      </c>
      <c r="D7" s="35">
        <v>46</v>
      </c>
      <c r="E7" s="35">
        <v>17</v>
      </c>
      <c r="F7" s="35">
        <v>1</v>
      </c>
      <c r="G7" s="35">
        <v>0</v>
      </c>
      <c r="H7" s="35" t="s">
        <v>96</v>
      </c>
      <c r="I7" s="35" t="s">
        <v>97</v>
      </c>
      <c r="J7" s="35" t="s">
        <v>98</v>
      </c>
      <c r="K7" s="35" t="s">
        <v>99</v>
      </c>
      <c r="L7" s="35" t="s">
        <v>100</v>
      </c>
      <c r="M7" s="36" t="s">
        <v>101</v>
      </c>
      <c r="N7" s="36">
        <v>76.89</v>
      </c>
      <c r="O7" s="36">
        <v>92.98</v>
      </c>
      <c r="P7" s="36">
        <v>97.86</v>
      </c>
      <c r="Q7" s="36">
        <v>1277</v>
      </c>
      <c r="R7" s="36">
        <v>343083</v>
      </c>
      <c r="S7" s="36">
        <v>72.11</v>
      </c>
      <c r="T7" s="36">
        <v>4757.7700000000004</v>
      </c>
      <c r="U7" s="36">
        <v>318983</v>
      </c>
      <c r="V7" s="36">
        <v>31.45</v>
      </c>
      <c r="W7" s="36">
        <v>10142.540000000001</v>
      </c>
      <c r="X7" s="36" t="s">
        <v>101</v>
      </c>
      <c r="Y7" s="36" t="s">
        <v>101</v>
      </c>
      <c r="Z7" s="36" t="s">
        <v>101</v>
      </c>
      <c r="AA7" s="36">
        <v>103.51</v>
      </c>
      <c r="AB7" s="36">
        <v>103.09</v>
      </c>
      <c r="AC7" s="36" t="s">
        <v>101</v>
      </c>
      <c r="AD7" s="36" t="s">
        <v>101</v>
      </c>
      <c r="AE7" s="36" t="s">
        <v>101</v>
      </c>
      <c r="AF7" s="36">
        <v>108.14</v>
      </c>
      <c r="AG7" s="36">
        <v>108.72</v>
      </c>
      <c r="AH7" s="36">
        <v>107.74</v>
      </c>
      <c r="AI7" s="36" t="s">
        <v>101</v>
      </c>
      <c r="AJ7" s="36" t="s">
        <v>101</v>
      </c>
      <c r="AK7" s="36" t="s">
        <v>101</v>
      </c>
      <c r="AL7" s="36">
        <v>0</v>
      </c>
      <c r="AM7" s="36">
        <v>0</v>
      </c>
      <c r="AN7" s="36" t="s">
        <v>101</v>
      </c>
      <c r="AO7" s="36" t="s">
        <v>101</v>
      </c>
      <c r="AP7" s="36" t="s">
        <v>101</v>
      </c>
      <c r="AQ7" s="36">
        <v>0</v>
      </c>
      <c r="AR7" s="36">
        <v>0</v>
      </c>
      <c r="AS7" s="36">
        <v>4.71</v>
      </c>
      <c r="AT7" s="36" t="s">
        <v>101</v>
      </c>
      <c r="AU7" s="36" t="s">
        <v>101</v>
      </c>
      <c r="AV7" s="36" t="s">
        <v>101</v>
      </c>
      <c r="AW7" s="36">
        <v>321.43</v>
      </c>
      <c r="AX7" s="36">
        <v>129.22</v>
      </c>
      <c r="AY7" s="36" t="s">
        <v>101</v>
      </c>
      <c r="AZ7" s="36" t="s">
        <v>101</v>
      </c>
      <c r="BA7" s="36" t="s">
        <v>101</v>
      </c>
      <c r="BB7" s="36">
        <v>129.52000000000001</v>
      </c>
      <c r="BC7" s="36">
        <v>61</v>
      </c>
      <c r="BD7" s="36">
        <v>56.46</v>
      </c>
      <c r="BE7" s="36" t="s">
        <v>101</v>
      </c>
      <c r="BF7" s="36" t="s">
        <v>101</v>
      </c>
      <c r="BG7" s="36" t="s">
        <v>101</v>
      </c>
      <c r="BH7" s="36">
        <v>543.19000000000005</v>
      </c>
      <c r="BI7" s="36">
        <v>507.08</v>
      </c>
      <c r="BJ7" s="36" t="s">
        <v>101</v>
      </c>
      <c r="BK7" s="36" t="s">
        <v>101</v>
      </c>
      <c r="BL7" s="36" t="s">
        <v>101</v>
      </c>
      <c r="BM7" s="36">
        <v>685.64</v>
      </c>
      <c r="BN7" s="36">
        <v>665.11</v>
      </c>
      <c r="BO7" s="36">
        <v>776.35</v>
      </c>
      <c r="BP7" s="36" t="s">
        <v>101</v>
      </c>
      <c r="BQ7" s="36" t="s">
        <v>101</v>
      </c>
      <c r="BR7" s="36" t="s">
        <v>101</v>
      </c>
      <c r="BS7" s="36">
        <v>75.56</v>
      </c>
      <c r="BT7" s="36">
        <v>78.84</v>
      </c>
      <c r="BU7" s="36" t="s">
        <v>101</v>
      </c>
      <c r="BV7" s="36" t="s">
        <v>101</v>
      </c>
      <c r="BW7" s="36" t="s">
        <v>101</v>
      </c>
      <c r="BX7" s="36">
        <v>88.39</v>
      </c>
      <c r="BY7" s="36">
        <v>85.64</v>
      </c>
      <c r="BZ7" s="36">
        <v>96.57</v>
      </c>
      <c r="CA7" s="36" t="s">
        <v>101</v>
      </c>
      <c r="CB7" s="36" t="s">
        <v>101</v>
      </c>
      <c r="CC7" s="36" t="s">
        <v>101</v>
      </c>
      <c r="CD7" s="36">
        <v>104.89</v>
      </c>
      <c r="CE7" s="36">
        <v>102.77</v>
      </c>
      <c r="CF7" s="36" t="s">
        <v>101</v>
      </c>
      <c r="CG7" s="36" t="s">
        <v>101</v>
      </c>
      <c r="CH7" s="36" t="s">
        <v>101</v>
      </c>
      <c r="CI7" s="36">
        <v>128.96</v>
      </c>
      <c r="CJ7" s="36">
        <v>133</v>
      </c>
      <c r="CK7" s="36">
        <v>142.28</v>
      </c>
      <c r="CL7" s="36" t="s">
        <v>101</v>
      </c>
      <c r="CM7" s="36" t="s">
        <v>101</v>
      </c>
      <c r="CN7" s="36" t="s">
        <v>101</v>
      </c>
      <c r="CO7" s="36" t="s">
        <v>101</v>
      </c>
      <c r="CP7" s="36" t="s">
        <v>101</v>
      </c>
      <c r="CQ7" s="36" t="s">
        <v>101</v>
      </c>
      <c r="CR7" s="36" t="s">
        <v>101</v>
      </c>
      <c r="CS7" s="36" t="s">
        <v>101</v>
      </c>
      <c r="CT7" s="36">
        <v>67.61</v>
      </c>
      <c r="CU7" s="36">
        <v>64.81</v>
      </c>
      <c r="CV7" s="36">
        <v>60.35</v>
      </c>
      <c r="CW7" s="36" t="s">
        <v>101</v>
      </c>
      <c r="CX7" s="36" t="s">
        <v>101</v>
      </c>
      <c r="CY7" s="36" t="s">
        <v>101</v>
      </c>
      <c r="CZ7" s="36">
        <v>97.79</v>
      </c>
      <c r="DA7" s="36">
        <v>97.95</v>
      </c>
      <c r="DB7" s="36" t="s">
        <v>101</v>
      </c>
      <c r="DC7" s="36" t="s">
        <v>101</v>
      </c>
      <c r="DD7" s="36" t="s">
        <v>101</v>
      </c>
      <c r="DE7" s="36">
        <v>96.64</v>
      </c>
      <c r="DF7" s="36">
        <v>96.76</v>
      </c>
      <c r="DG7" s="36">
        <v>94.57</v>
      </c>
      <c r="DH7" s="36" t="s">
        <v>101</v>
      </c>
      <c r="DI7" s="36" t="s">
        <v>101</v>
      </c>
      <c r="DJ7" s="36" t="s">
        <v>101</v>
      </c>
      <c r="DK7" s="36">
        <v>2.0299999999999998</v>
      </c>
      <c r="DL7" s="36">
        <v>6.32</v>
      </c>
      <c r="DM7" s="36" t="s">
        <v>101</v>
      </c>
      <c r="DN7" s="36" t="s">
        <v>101</v>
      </c>
      <c r="DO7" s="36" t="s">
        <v>101</v>
      </c>
      <c r="DP7" s="36">
        <v>14.06</v>
      </c>
      <c r="DQ7" s="36">
        <v>23.27</v>
      </c>
      <c r="DR7" s="36">
        <v>36.270000000000003</v>
      </c>
      <c r="DS7" s="36" t="s">
        <v>101</v>
      </c>
      <c r="DT7" s="36" t="s">
        <v>101</v>
      </c>
      <c r="DU7" s="36" t="s">
        <v>101</v>
      </c>
      <c r="DV7" s="36">
        <v>2.72</v>
      </c>
      <c r="DW7" s="36">
        <v>3.22</v>
      </c>
      <c r="DX7" s="36" t="s">
        <v>101</v>
      </c>
      <c r="DY7" s="36" t="s">
        <v>101</v>
      </c>
      <c r="DZ7" s="36" t="s">
        <v>101</v>
      </c>
      <c r="EA7" s="36">
        <v>2.34</v>
      </c>
      <c r="EB7" s="36">
        <v>2.75</v>
      </c>
      <c r="EC7" s="36">
        <v>4.3499999999999996</v>
      </c>
      <c r="ED7" s="36" t="s">
        <v>101</v>
      </c>
      <c r="EE7" s="36" t="s">
        <v>101</v>
      </c>
      <c r="EF7" s="36" t="s">
        <v>101</v>
      </c>
      <c r="EG7" s="36">
        <v>0.03</v>
      </c>
      <c r="EH7" s="36">
        <v>0.02</v>
      </c>
      <c r="EI7" s="36" t="s">
        <v>101</v>
      </c>
      <c r="EJ7" s="36" t="s">
        <v>101</v>
      </c>
      <c r="EK7" s="36" t="s">
        <v>101</v>
      </c>
      <c r="EL7" s="36">
        <v>0.11</v>
      </c>
      <c r="EM7" s="36">
        <v>0.22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2016-03-29T04:47:38Z</cp:lastPrinted>
  <dcterms:created xsi:type="dcterms:W3CDTF">2016-02-03T07:43:07Z</dcterms:created>
  <dcterms:modified xsi:type="dcterms:W3CDTF">2016-03-29T04:47:41Z</dcterms:modified>
</cp:coreProperties>
</file>