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<sst xmlns="http://schemas.openxmlformats.org/spreadsheetml/2006/main" count="217" uniqueCount="107">
  <si>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</si>
  <si>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</si>
  <si>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</si>
  <si>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</si>
  <si>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</si>
  <si>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</si>
  <si>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</si>
  <si>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</si>
  <si>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</si>
  <si>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</si>
  <si>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</si>
  <si>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</si>
  <si>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</si>
  <si>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</si>
  <si>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</si>
  <si>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</si>
  <si>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</si>
  <si>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</si>
  <si>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</si>
  <si>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</si>
  <si>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</si>
  <si>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</si>
  <si>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</si>
  <si>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</si>
  <si>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</si>
  <si>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</si>
  <si>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</si>
  <si>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</si>
  <si>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</si>
  <si>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</si>
  <si>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</si>
  <si>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</si>
  <si>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</si>
  <si>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</si>
  <si>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</si>
  <si>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</si>
  <si>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</si>
  <si>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</si>
  <si>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</si>
  <si>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</si>
  <si>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</si>
  <si>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</si>
  <si>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</si>
  <si>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</si>
  <si>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</si>
  <si>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</si>
  <si>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</si>
  <si>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</si>
  <si>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</si>
  <si>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</si>
  <si>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</si>
  <si>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</si>
  <si>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</si>
  <si>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</si>
  <si>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</si>
  <si>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</si>
  <si>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</si>
  <si>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</si>
  <si>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</si>
  <si>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</si>
  <si>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</si>
  <si>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</si>
  <si>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</si>
  <si>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</si>
  <si>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</si>
  <si>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</si>
  <si>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</si>
  <si>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</si>
  <si>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</si>
  <si>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</si>
  <si>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</si>
  <si>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</si>
  <si>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</si>
  <si>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</si>
  <si>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</si>
  <si>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</si>
  <si>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</si>
  <si>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</si>
  <si>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</si>
  <si>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</si>
  <si>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</si>
  <si>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</si>
  <si>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</si>
  <si>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</si>
  <si>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</si>
  <si>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</si>
  <si>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</si>
  <si>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</si>
  <si>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</si>
  <si>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</si>
  <si>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</si>
  <si>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</si>
  <si>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</si>
  <si>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行田市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</si>
  <si>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</si>
  <si>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</si>
  <si>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</si>
  <si>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</si>
  <si>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</si>
  <si>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</si>
  <si>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</si>
  <si>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</si>
  <si>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</si>
  <si>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</si>
  <si>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①経常収支比率・⑤料金回収率・⑥給水原価
　経常収支比率は、H25に赤字となり100％を割った。しかし、H26は新会計基準の経営となり長期前受金戻入の影響により黒字となっている。また、料金回収率もH26は増加した。4年ぶりの100％以上となったが、長期前受金戻入の影響で給水原価が減額したことが影響している。
②累積欠損金比率
　H25は給水収益の減少や費用が嵩み欠損金が発生した。現在累積欠損金はない。
③流動比率
　流動比率は100％以上であるので負債を賄えている。但し、新会計基準により流動負債の増加により流動比率は減少している。
④企業債残高対給水収益比率
　企業債残高は類似団体に比べても高値である。今後は借入金を抑え、比率を減少していく必要はある。
⑦人口減少等に伴い施設規模が見合わなくなってきている。今後、施設区域や施設規模の見直しをしていくことが必要とされる。
⑧有収率
　有収率は類似団体に比べかなり良い。今後も有収率の向上を図る。</t>
    <rPh sb="1" eb="3">
      <t>ケイジョウ</t>
    </rPh>
    <rPh sb="3" eb="5">
      <t>シュウシ</t>
    </rPh>
    <rPh sb="5" eb="7">
      <t>ヒリツ</t>
    </rPh>
    <rPh sb="9" eb="11">
      <t>リョウキン</t>
    </rPh>
    <rPh sb="11" eb="13">
      <t>カイシュウ</t>
    </rPh>
    <rPh sb="13" eb="14">
      <t>リツ</t>
    </rPh>
    <rPh sb="16" eb="18">
      <t>キュウスイ</t>
    </rPh>
    <rPh sb="18" eb="20">
      <t>ゲンカ</t>
    </rPh>
    <rPh sb="22" eb="24">
      <t>ケイジョウ</t>
    </rPh>
    <rPh sb="24" eb="26">
      <t>シュウシ</t>
    </rPh>
    <rPh sb="26" eb="28">
      <t>ヒリツ</t>
    </rPh>
    <rPh sb="34" eb="36">
      <t>アカジ</t>
    </rPh>
    <rPh sb="44" eb="45">
      <t>ワ</t>
    </rPh>
    <rPh sb="56" eb="57">
      <t>シン</t>
    </rPh>
    <rPh sb="57" eb="59">
      <t>カイケイ</t>
    </rPh>
    <rPh sb="59" eb="61">
      <t>キジュン</t>
    </rPh>
    <rPh sb="62" eb="64">
      <t>ケイエイ</t>
    </rPh>
    <rPh sb="67" eb="69">
      <t>チョウキ</t>
    </rPh>
    <rPh sb="69" eb="71">
      <t>マエウ</t>
    </rPh>
    <rPh sb="71" eb="72">
      <t>キン</t>
    </rPh>
    <rPh sb="72" eb="74">
      <t>モドシイレ</t>
    </rPh>
    <rPh sb="75" eb="77">
      <t>エイキョウ</t>
    </rPh>
    <rPh sb="80" eb="82">
      <t>クロジ</t>
    </rPh>
    <rPh sb="92" eb="94">
      <t>リョウキン</t>
    </rPh>
    <rPh sb="94" eb="96">
      <t>カイシュウ</t>
    </rPh>
    <rPh sb="96" eb="97">
      <t>リツ</t>
    </rPh>
    <rPh sb="102" eb="104">
      <t>ゾウカ</t>
    </rPh>
    <rPh sb="108" eb="109">
      <t>ネン</t>
    </rPh>
    <rPh sb="116" eb="118">
      <t>イジョウ</t>
    </rPh>
    <rPh sb="135" eb="137">
      <t>キュウスイ</t>
    </rPh>
    <rPh sb="137" eb="139">
      <t>ゲンカ</t>
    </rPh>
    <rPh sb="156" eb="158">
      <t>ルイセキ</t>
    </rPh>
    <rPh sb="158" eb="161">
      <t>ケッソンキン</t>
    </rPh>
    <rPh sb="161" eb="163">
      <t>ヒリツ</t>
    </rPh>
    <rPh sb="169" eb="171">
      <t>キュウスイ</t>
    </rPh>
    <rPh sb="171" eb="173">
      <t>シュウエキ</t>
    </rPh>
    <rPh sb="174" eb="176">
      <t>ゲンショウ</t>
    </rPh>
    <rPh sb="180" eb="181">
      <t>カサ</t>
    </rPh>
    <rPh sb="182" eb="185">
      <t>ケッソンキン</t>
    </rPh>
    <rPh sb="186" eb="188">
      <t>ハッセイ</t>
    </rPh>
    <rPh sb="191" eb="193">
      <t>ゲンザイ</t>
    </rPh>
    <rPh sb="193" eb="195">
      <t>ルイセキ</t>
    </rPh>
    <rPh sb="195" eb="197">
      <t>ケッソン</t>
    </rPh>
    <rPh sb="197" eb="198">
      <t>キン</t>
    </rPh>
    <rPh sb="204" eb="206">
      <t>リュウドウ</t>
    </rPh>
    <rPh sb="206" eb="208">
      <t>ヒリツ</t>
    </rPh>
    <rPh sb="210" eb="212">
      <t>リュウドウ</t>
    </rPh>
    <rPh sb="212" eb="214">
      <t>ヒリツ</t>
    </rPh>
    <rPh sb="219" eb="221">
      <t>イジョウ</t>
    </rPh>
    <rPh sb="226" eb="228">
      <t>フサイ</t>
    </rPh>
    <rPh sb="229" eb="230">
      <t>マカナ</t>
    </rPh>
    <rPh sb="235" eb="236">
      <t>タダ</t>
    </rPh>
    <rPh sb="238" eb="239">
      <t>シン</t>
    </rPh>
    <rPh sb="239" eb="241">
      <t>カイケイ</t>
    </rPh>
    <rPh sb="241" eb="243">
      <t>キジュン</t>
    </rPh>
    <rPh sb="246" eb="248">
      <t>リュウドウ</t>
    </rPh>
    <rPh sb="248" eb="250">
      <t>フサイ</t>
    </rPh>
    <rPh sb="251" eb="253">
      <t>ゾウカ</t>
    </rPh>
    <rPh sb="256" eb="258">
      <t>リュウドウ</t>
    </rPh>
    <rPh sb="258" eb="260">
      <t>ヒリツ</t>
    </rPh>
    <rPh sb="261" eb="263">
      <t>ゲンショウ</t>
    </rPh>
    <rPh sb="270" eb="272">
      <t>キギョウ</t>
    </rPh>
    <rPh sb="272" eb="273">
      <t>サイ</t>
    </rPh>
    <rPh sb="273" eb="275">
      <t>ザンダカ</t>
    </rPh>
    <rPh sb="275" eb="276">
      <t>タイ</t>
    </rPh>
    <rPh sb="276" eb="278">
      <t>キュウスイ</t>
    </rPh>
    <rPh sb="278" eb="280">
      <t>シュウエキ</t>
    </rPh>
    <rPh sb="280" eb="282">
      <t>ヒリツ</t>
    </rPh>
    <rPh sb="284" eb="286">
      <t>キギョウ</t>
    </rPh>
    <rPh sb="286" eb="287">
      <t>サイ</t>
    </rPh>
    <rPh sb="287" eb="289">
      <t>ザンダカ</t>
    </rPh>
    <rPh sb="312" eb="313">
      <t>オサ</t>
    </rPh>
    <rPh sb="336" eb="337">
      <t>トウ</t>
    </rPh>
    <rPh sb="396" eb="397">
      <t>ユウ</t>
    </rPh>
    <rPh sb="397" eb="398">
      <t>シュウ</t>
    </rPh>
    <rPh sb="398" eb="399">
      <t>リツ</t>
    </rPh>
    <rPh sb="400" eb="402">
      <t>ルイジ</t>
    </rPh>
    <rPh sb="402" eb="404">
      <t>ダンタイ</t>
    </rPh>
    <rPh sb="405" eb="406">
      <t>クラ</t>
    </rPh>
    <rPh sb="410" eb="411">
      <t>ヨ</t>
    </rPh>
    <rPh sb="413" eb="415">
      <t>コンゴ</t>
    </rPh>
    <rPh sb="416" eb="417">
      <t>ユウ</t>
    </rPh>
    <rPh sb="417" eb="418">
      <t>シュウ</t>
    </rPh>
    <rPh sb="418" eb="419">
      <t>リツ</t>
    </rPh>
    <rPh sb="420" eb="422">
      <t>コウジョウ</t>
    </rPh>
    <rPh sb="423" eb="424">
      <t>ハカ</t>
    </rPh>
    <phoneticPr fontId="4"/>
  </si>
  <si>
    <t>②管路経年化率・③管路更新化率
　管路経年化率が高いほど、法定耐用年数を経過した管が多いが、類似団体と比べ大分低い数値となっている。また、管路更新化率も類似団体よりも更新を行っていることがわかる。以上のことから、管路更新の現状は良いと考えられる。
①有形固定資産減価償却率・②管路経年化率
　H26の減価償却率が約44％となっているが、管路経年化率を見ると、比較的低値である。今後は老朽管の更新から、浄・配水場の長寿命化や施設規模の見直しを含めた老朽化更新事業の取組みが必要である。</t>
    <rPh sb="1" eb="3">
      <t>カンロ</t>
    </rPh>
    <rPh sb="3" eb="5">
      <t>ケイネン</t>
    </rPh>
    <rPh sb="5" eb="6">
      <t>カ</t>
    </rPh>
    <rPh sb="6" eb="7">
      <t>リツ</t>
    </rPh>
    <rPh sb="9" eb="11">
      <t>カンロ</t>
    </rPh>
    <rPh sb="11" eb="13">
      <t>コウシン</t>
    </rPh>
    <rPh sb="13" eb="14">
      <t>カ</t>
    </rPh>
    <rPh sb="14" eb="15">
      <t>リツ</t>
    </rPh>
    <rPh sb="17" eb="19">
      <t>カンロ</t>
    </rPh>
    <rPh sb="19" eb="22">
      <t>ケイネンカ</t>
    </rPh>
    <rPh sb="22" eb="23">
      <t>リツ</t>
    </rPh>
    <rPh sb="24" eb="25">
      <t>タカ</t>
    </rPh>
    <rPh sb="29" eb="31">
      <t>ホウテイ</t>
    </rPh>
    <rPh sb="31" eb="33">
      <t>タイヨウ</t>
    </rPh>
    <rPh sb="33" eb="35">
      <t>ネンスウ</t>
    </rPh>
    <rPh sb="36" eb="38">
      <t>ケイカ</t>
    </rPh>
    <rPh sb="40" eb="41">
      <t>カン</t>
    </rPh>
    <rPh sb="42" eb="43">
      <t>オオ</t>
    </rPh>
    <rPh sb="46" eb="48">
      <t>ルイジ</t>
    </rPh>
    <rPh sb="48" eb="50">
      <t>ダンタイ</t>
    </rPh>
    <rPh sb="51" eb="52">
      <t>クラ</t>
    </rPh>
    <rPh sb="53" eb="55">
      <t>ダイブ</t>
    </rPh>
    <rPh sb="55" eb="56">
      <t>ヒク</t>
    </rPh>
    <rPh sb="57" eb="59">
      <t>スウチ</t>
    </rPh>
    <rPh sb="69" eb="71">
      <t>カンロ</t>
    </rPh>
    <rPh sb="71" eb="73">
      <t>コウシン</t>
    </rPh>
    <rPh sb="73" eb="74">
      <t>カ</t>
    </rPh>
    <rPh sb="74" eb="75">
      <t>リツ</t>
    </rPh>
    <rPh sb="76" eb="78">
      <t>ルイジ</t>
    </rPh>
    <rPh sb="78" eb="80">
      <t>ダンタイ</t>
    </rPh>
    <rPh sb="83" eb="85">
      <t>コウシン</t>
    </rPh>
    <rPh sb="86" eb="87">
      <t>オコナ</t>
    </rPh>
    <rPh sb="98" eb="100">
      <t>イジョウ</t>
    </rPh>
    <rPh sb="106" eb="108">
      <t>カンロ</t>
    </rPh>
    <rPh sb="108" eb="110">
      <t>コウシン</t>
    </rPh>
    <rPh sb="111" eb="113">
      <t>ゲンジョウ</t>
    </rPh>
    <rPh sb="114" eb="115">
      <t>ヨ</t>
    </rPh>
    <rPh sb="117" eb="118">
      <t>カンガ</t>
    </rPh>
    <rPh sb="125" eb="127">
      <t>ユウケイ</t>
    </rPh>
    <rPh sb="127" eb="129">
      <t>コテイ</t>
    </rPh>
    <rPh sb="129" eb="131">
      <t>シサン</t>
    </rPh>
    <rPh sb="131" eb="133">
      <t>ゲンカ</t>
    </rPh>
    <rPh sb="133" eb="135">
      <t>ショウキャク</t>
    </rPh>
    <rPh sb="135" eb="136">
      <t>リツ</t>
    </rPh>
    <rPh sb="138" eb="140">
      <t>カンロ</t>
    </rPh>
    <rPh sb="140" eb="143">
      <t>ケイネンカ</t>
    </rPh>
    <rPh sb="143" eb="144">
      <t>リツ</t>
    </rPh>
    <rPh sb="150" eb="152">
      <t>ゲンカ</t>
    </rPh>
    <rPh sb="152" eb="154">
      <t>ショウキャク</t>
    </rPh>
    <rPh sb="154" eb="155">
      <t>リツ</t>
    </rPh>
    <rPh sb="156" eb="157">
      <t>ヤク</t>
    </rPh>
    <rPh sb="168" eb="170">
      <t>カンロ</t>
    </rPh>
    <rPh sb="188" eb="190">
      <t>コンゴ</t>
    </rPh>
    <rPh sb="191" eb="193">
      <t>ロウキュウ</t>
    </rPh>
    <rPh sb="193" eb="194">
      <t>カン</t>
    </rPh>
    <rPh sb="195" eb="197">
      <t>コウシン</t>
    </rPh>
    <rPh sb="200" eb="201">
      <t>ジョウ</t>
    </rPh>
    <rPh sb="202" eb="204">
      <t>ハイスイ</t>
    </rPh>
    <rPh sb="204" eb="205">
      <t>ジョウ</t>
    </rPh>
    <rPh sb="206" eb="207">
      <t>チョウ</t>
    </rPh>
    <rPh sb="207" eb="210">
      <t>ジュミョウカ</t>
    </rPh>
    <rPh sb="211" eb="213">
      <t>シセツ</t>
    </rPh>
    <rPh sb="213" eb="215">
      <t>キボ</t>
    </rPh>
    <rPh sb="216" eb="218">
      <t>ミナオ</t>
    </rPh>
    <rPh sb="220" eb="221">
      <t>フク</t>
    </rPh>
    <rPh sb="223" eb="225">
      <t>ロウキュウ</t>
    </rPh>
    <rPh sb="225" eb="226">
      <t>カ</t>
    </rPh>
    <rPh sb="226" eb="228">
      <t>コウシン</t>
    </rPh>
    <rPh sb="228" eb="230">
      <t>ジギョウ</t>
    </rPh>
    <rPh sb="231" eb="232">
      <t>ト</t>
    </rPh>
    <rPh sb="232" eb="233">
      <t>ク</t>
    </rPh>
    <rPh sb="235" eb="237">
      <t>ヒツヨウ</t>
    </rPh>
    <phoneticPr fontId="4"/>
  </si>
  <si>
    <t>　今後、施設・設備の大量更新時期を迎えることや、人口減少等に伴う料金収入の減少などの課題に直面することになる。このような状況であるため、早急に経営戦略を策定し、事業規模の縮小や料金の見直し等を検討していく必要がある。</t>
    <rPh sb="1" eb="3">
      <t>コンゴ</t>
    </rPh>
    <rPh sb="4" eb="6">
      <t>シセツ</t>
    </rPh>
    <rPh sb="7" eb="9">
      <t>セツビ</t>
    </rPh>
    <rPh sb="10" eb="12">
      <t>タイリョウ</t>
    </rPh>
    <rPh sb="12" eb="14">
      <t>コウシン</t>
    </rPh>
    <rPh sb="14" eb="16">
      <t>ジキ</t>
    </rPh>
    <rPh sb="17" eb="18">
      <t>ムカ</t>
    </rPh>
    <rPh sb="24" eb="26">
      <t>ジンコウ</t>
    </rPh>
    <rPh sb="26" eb="28">
      <t>ゲンショウ</t>
    </rPh>
    <rPh sb="28" eb="29">
      <t>トウ</t>
    </rPh>
    <rPh sb="30" eb="31">
      <t>トモナ</t>
    </rPh>
    <rPh sb="32" eb="34">
      <t>リョウキン</t>
    </rPh>
    <rPh sb="34" eb="36">
      <t>シュウニュウ</t>
    </rPh>
    <rPh sb="37" eb="39">
      <t>ゲンショウ</t>
    </rPh>
    <rPh sb="42" eb="44">
      <t>カダイ</t>
    </rPh>
    <rPh sb="45" eb="47">
      <t>チョクメン</t>
    </rPh>
    <rPh sb="60" eb="62">
      <t>ジョウキョウ</t>
    </rPh>
    <rPh sb="68" eb="70">
      <t>ソウキュウ</t>
    </rPh>
    <rPh sb="71" eb="73">
      <t>ケイエイ</t>
    </rPh>
    <rPh sb="73" eb="75">
      <t>センリャク</t>
    </rPh>
    <rPh sb="76" eb="78">
      <t>サクテイ</t>
    </rPh>
    <rPh sb="80" eb="82">
      <t>ジギョウ</t>
    </rPh>
    <rPh sb="82" eb="84">
      <t>キボ</t>
    </rPh>
    <rPh sb="85" eb="87">
      <t>シュクショウ</t>
    </rPh>
    <rPh sb="88" eb="90">
      <t>リョウキン</t>
    </rPh>
    <rPh sb="91" eb="93">
      <t>ミナオ</t>
    </rPh>
    <rPh sb="94" eb="95">
      <t>トウ</t>
    </rPh>
    <rPh sb="96" eb="98">
      <t>ケントウ</t>
    </rPh>
    <rPh sb="102" eb="1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</si>
</sst>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1.19</c:v>
                </c:pt>
                <c:pt idx="1">
                  <c:v>1.07</c:v>
                </c:pt>
                <c:pt idx="2">
                  <c:v>1.24</c:v>
                </c:pt>
                <c:pt idx="3">
                  <c:v>1.44</c:v>
                </c:pt>
                <c:pt idx="4">
                  <c:v>1.22</c:v>
                </c:pt>
              </c:numCache>
            </c:numRef>
          </c:val>
        </c:ser>
        <c:dLbls>
          <c:showLegendKey val="0"/>
          <c:showVal val="0"/>
          <c:showCatName val="0"/>
          <c:showSerName val="0"/>
          <c:showPercent val="0"/>
          <c:showBubbleSize val="0"/>
        </c:dLbls>
        <c:gapWidth val="150"/>
        <c:axId val="75170560"/>
        <c:axId val="751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75170560"/>
        <c:axId val="75172480"/>
      </c:lineChart>
      <c:dateAx>
        <c:axId val="75170560"/>
        <c:scaling>
          <c:orientation val="minMax"/>
        </c:scaling>
        <c:delete val="1"/>
        <c:axPos val="b"/>
        <c:numFmt formatCode="ge" sourceLinked="1"/>
        <c:majorTickMark val="none"/>
        <c:minorTickMark val="none"/>
        <c:tickLblPos val="none"/>
        <c:crossAx val="75172480"/>
        <c:crosses val="autoZero"/>
        <c:auto val="1"/>
        <c:lblOffset val="100"/>
        <c:baseTimeUnit val="years"/>
      </c:dateAx>
      <c:valAx>
        <c:axId val="751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56.49</c:v>
                </c:pt>
                <c:pt idx="1">
                  <c:v>55.9</c:v>
                </c:pt>
                <c:pt idx="2">
                  <c:v>54.8</c:v>
                </c:pt>
                <c:pt idx="3">
                  <c:v>53.76</c:v>
                </c:pt>
                <c:pt idx="4">
                  <c:v>53.03</c:v>
                </c:pt>
              </c:numCache>
            </c:numRef>
          </c:val>
        </c:ser>
        <c:dLbls>
          <c:showLegendKey val="0"/>
          <c:showVal val="0"/>
          <c:showCatName val="0"/>
          <c:showSerName val="0"/>
          <c:showPercent val="0"/>
          <c:showBubbleSize val="0"/>
        </c:dLbls>
        <c:gapWidth val="150"/>
        <c:axId val="29279360"/>
        <c:axId val="292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9279360"/>
        <c:axId val="29281280"/>
      </c:lineChart>
      <c:dateAx>
        <c:axId val="29279360"/>
        <c:scaling>
          <c:orientation val="minMax"/>
        </c:scaling>
        <c:delete val="1"/>
        <c:axPos val="b"/>
        <c:numFmt formatCode="ge" sourceLinked="1"/>
        <c:majorTickMark val="none"/>
        <c:minorTickMark val="none"/>
        <c:tickLblPos val="none"/>
        <c:crossAx val="29281280"/>
        <c:crosses val="autoZero"/>
        <c:auto val="1"/>
        <c:lblOffset val="100"/>
        <c:baseTimeUnit val="years"/>
      </c:dateAx>
      <c:valAx>
        <c:axId val="292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90.37</c:v>
                </c:pt>
                <c:pt idx="1">
                  <c:v>89.04</c:v>
                </c:pt>
                <c:pt idx="2">
                  <c:v>90.11</c:v>
                </c:pt>
                <c:pt idx="3">
                  <c:v>90.51</c:v>
                </c:pt>
                <c:pt idx="4">
                  <c:v>90.67</c:v>
                </c:pt>
              </c:numCache>
            </c:numRef>
          </c:val>
        </c:ser>
        <c:dLbls>
          <c:showLegendKey val="0"/>
          <c:showVal val="0"/>
          <c:showCatName val="0"/>
          <c:showSerName val="0"/>
          <c:showPercent val="0"/>
          <c:showBubbleSize val="0"/>
        </c:dLbls>
        <c:gapWidth val="150"/>
        <c:axId val="29328128"/>
        <c:axId val="293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9328128"/>
        <c:axId val="29330048"/>
      </c:lineChart>
      <c:dateAx>
        <c:axId val="29328128"/>
        <c:scaling>
          <c:orientation val="minMax"/>
        </c:scaling>
        <c:delete val="1"/>
        <c:axPos val="b"/>
        <c:numFmt formatCode="ge" sourceLinked="1"/>
        <c:majorTickMark val="none"/>
        <c:minorTickMark val="none"/>
        <c:tickLblPos val="none"/>
        <c:crossAx val="29330048"/>
        <c:crosses val="autoZero"/>
        <c:auto val="1"/>
        <c:lblOffset val="100"/>
        <c:baseTimeUnit val="years"/>
      </c:dateAx>
      <c:valAx>
        <c:axId val="293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104.25</c:v>
                </c:pt>
                <c:pt idx="1">
                  <c:v>100.42</c:v>
                </c:pt>
                <c:pt idx="2">
                  <c:v>100.43</c:v>
                </c:pt>
                <c:pt idx="3">
                  <c:v>98.88</c:v>
                </c:pt>
                <c:pt idx="4">
                  <c:v>115.12</c:v>
                </c:pt>
              </c:numCache>
            </c:numRef>
          </c:val>
        </c:ser>
        <c:dLbls>
          <c:showLegendKey val="0"/>
          <c:showVal val="0"/>
          <c:showCatName val="0"/>
          <c:showSerName val="0"/>
          <c:showPercent val="0"/>
          <c:showBubbleSize val="0"/>
        </c:dLbls>
        <c:gapWidth val="150"/>
        <c:axId val="75215232"/>
        <c:axId val="75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75215232"/>
        <c:axId val="75217152"/>
      </c:lineChart>
      <c:dateAx>
        <c:axId val="75215232"/>
        <c:scaling>
          <c:orientation val="minMax"/>
        </c:scaling>
        <c:delete val="1"/>
        <c:axPos val="b"/>
        <c:numFmt formatCode="ge" sourceLinked="1"/>
        <c:majorTickMark val="none"/>
        <c:minorTickMark val="none"/>
        <c:tickLblPos val="none"/>
        <c:crossAx val="75217152"/>
        <c:crosses val="autoZero"/>
        <c:auto val="1"/>
        <c:lblOffset val="100"/>
        <c:baseTimeUnit val="years"/>
      </c:dateAx>
      <c:valAx>
        <c:axId val="7521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37.03</c:v>
                </c:pt>
                <c:pt idx="1">
                  <c:v>38.35</c:v>
                </c:pt>
                <c:pt idx="2">
                  <c:v>39.770000000000003</c:v>
                </c:pt>
                <c:pt idx="3">
                  <c:v>41.2</c:v>
                </c:pt>
                <c:pt idx="4">
                  <c:v>44.47</c:v>
                </c:pt>
              </c:numCache>
            </c:numRef>
          </c:val>
        </c:ser>
        <c:dLbls>
          <c:showLegendKey val="0"/>
          <c:showVal val="0"/>
          <c:showCatName val="0"/>
          <c:showSerName val="0"/>
          <c:showPercent val="0"/>
          <c:showBubbleSize val="0"/>
        </c:dLbls>
        <c:gapWidth val="150"/>
        <c:axId val="28921856"/>
        <c:axId val="289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8921856"/>
        <c:axId val="28923776"/>
      </c:lineChart>
      <c:dateAx>
        <c:axId val="28921856"/>
        <c:scaling>
          <c:orientation val="minMax"/>
        </c:scaling>
        <c:delete val="1"/>
        <c:axPos val="b"/>
        <c:numFmt formatCode="ge" sourceLinked="1"/>
        <c:majorTickMark val="none"/>
        <c:minorTickMark val="none"/>
        <c:tickLblPos val="none"/>
        <c:crossAx val="28923776"/>
        <c:crosses val="autoZero"/>
        <c:auto val="1"/>
        <c:lblOffset val="100"/>
        <c:baseTimeUnit val="years"/>
      </c:dateAx>
      <c:valAx>
        <c:axId val="289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0.91</c:v>
                </c:pt>
                <c:pt idx="1">
                  <c:v>1.1100000000000001</c:v>
                </c:pt>
                <c:pt idx="2">
                  <c:v>1.35</c:v>
                </c:pt>
                <c:pt idx="3">
                  <c:v>1.53</c:v>
                </c:pt>
                <c:pt idx="4">
                  <c:v>1.48</c:v>
                </c:pt>
              </c:numCache>
            </c:numRef>
          </c:val>
        </c:ser>
        <c:dLbls>
          <c:showLegendKey val="0"/>
          <c:showVal val="0"/>
          <c:showCatName val="0"/>
          <c:showSerName val="0"/>
          <c:showPercent val="0"/>
          <c:showBubbleSize val="0"/>
        </c:dLbls>
        <c:gapWidth val="150"/>
        <c:axId val="28958720"/>
        <c:axId val="289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8958720"/>
        <c:axId val="28960640"/>
      </c:lineChart>
      <c:dateAx>
        <c:axId val="28958720"/>
        <c:scaling>
          <c:orientation val="minMax"/>
        </c:scaling>
        <c:delete val="1"/>
        <c:axPos val="b"/>
        <c:numFmt formatCode="ge" sourceLinked="1"/>
        <c:majorTickMark val="none"/>
        <c:minorTickMark val="none"/>
        <c:tickLblPos val="none"/>
        <c:crossAx val="28960640"/>
        <c:crosses val="autoZero"/>
        <c:auto val="1"/>
        <c:lblOffset val="100"/>
        <c:baseTimeUnit val="years"/>
      </c:dateAx>
      <c:valAx>
        <c:axId val="289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1.3</c:v>
                </c:pt>
                <c:pt idx="4">
                  <c:v>0</c:v>
                </c:pt>
              </c:numCache>
            </c:numRef>
          </c:val>
        </c:ser>
        <c:dLbls>
          <c:showLegendKey val="0"/>
          <c:showVal val="0"/>
          <c:showCatName val="0"/>
          <c:showSerName val="0"/>
          <c:showPercent val="0"/>
          <c:showBubbleSize val="0"/>
        </c:dLbls>
        <c:gapWidth val="150"/>
        <c:axId val="29033984"/>
        <c:axId val="290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9033984"/>
        <c:axId val="29035904"/>
      </c:lineChart>
      <c:dateAx>
        <c:axId val="29033984"/>
        <c:scaling>
          <c:orientation val="minMax"/>
        </c:scaling>
        <c:delete val="1"/>
        <c:axPos val="b"/>
        <c:numFmt formatCode="ge" sourceLinked="1"/>
        <c:majorTickMark val="none"/>
        <c:minorTickMark val="none"/>
        <c:tickLblPos val="none"/>
        <c:crossAx val="29035904"/>
        <c:crosses val="autoZero"/>
        <c:auto val="1"/>
        <c:lblOffset val="100"/>
        <c:baseTimeUnit val="years"/>
      </c:dateAx>
      <c:valAx>
        <c:axId val="2903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631.62</c:v>
                </c:pt>
                <c:pt idx="1">
                  <c:v>606.97</c:v>
                </c:pt>
                <c:pt idx="2">
                  <c:v>972.35</c:v>
                </c:pt>
                <c:pt idx="3">
                  <c:v>919.3</c:v>
                </c:pt>
                <c:pt idx="4">
                  <c:v>420.49</c:v>
                </c:pt>
              </c:numCache>
            </c:numRef>
          </c:val>
        </c:ser>
        <c:dLbls>
          <c:showLegendKey val="0"/>
          <c:showVal val="0"/>
          <c:showCatName val="0"/>
          <c:showSerName val="0"/>
          <c:showPercent val="0"/>
          <c:showBubbleSize val="0"/>
        </c:dLbls>
        <c:gapWidth val="150"/>
        <c:axId val="29048192"/>
        <c:axId val="290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9048192"/>
        <c:axId val="29087232"/>
      </c:lineChart>
      <c:dateAx>
        <c:axId val="29048192"/>
        <c:scaling>
          <c:orientation val="minMax"/>
        </c:scaling>
        <c:delete val="1"/>
        <c:axPos val="b"/>
        <c:numFmt formatCode="ge" sourceLinked="1"/>
        <c:majorTickMark val="none"/>
        <c:minorTickMark val="none"/>
        <c:tickLblPos val="none"/>
        <c:crossAx val="29087232"/>
        <c:crosses val="autoZero"/>
        <c:auto val="1"/>
        <c:lblOffset val="100"/>
        <c:baseTimeUnit val="years"/>
      </c:dateAx>
      <c:valAx>
        <c:axId val="2908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413.19</c:v>
                </c:pt>
                <c:pt idx="1">
                  <c:v>420.22</c:v>
                </c:pt>
                <c:pt idx="2">
                  <c:v>422.17</c:v>
                </c:pt>
                <c:pt idx="3">
                  <c:v>429.23</c:v>
                </c:pt>
                <c:pt idx="4">
                  <c:v>438.41</c:v>
                </c:pt>
              </c:numCache>
            </c:numRef>
          </c:val>
        </c:ser>
        <c:dLbls>
          <c:showLegendKey val="0"/>
          <c:showVal val="0"/>
          <c:showCatName val="0"/>
          <c:showSerName val="0"/>
          <c:showPercent val="0"/>
          <c:showBubbleSize val="0"/>
        </c:dLbls>
        <c:gapWidth val="150"/>
        <c:axId val="29109248"/>
        <c:axId val="291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9109248"/>
        <c:axId val="29123712"/>
      </c:lineChart>
      <c:dateAx>
        <c:axId val="29109248"/>
        <c:scaling>
          <c:orientation val="minMax"/>
        </c:scaling>
        <c:delete val="1"/>
        <c:axPos val="b"/>
        <c:numFmt formatCode="ge" sourceLinked="1"/>
        <c:majorTickMark val="none"/>
        <c:minorTickMark val="none"/>
        <c:tickLblPos val="none"/>
        <c:crossAx val="29123712"/>
        <c:crosses val="autoZero"/>
        <c:auto val="1"/>
        <c:lblOffset val="100"/>
        <c:baseTimeUnit val="years"/>
      </c:dateAx>
      <c:valAx>
        <c:axId val="2912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1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101.05</c:v>
                </c:pt>
                <c:pt idx="1">
                  <c:v>97.26</c:v>
                </c:pt>
                <c:pt idx="2">
                  <c:v>97.21</c:v>
                </c:pt>
                <c:pt idx="3">
                  <c:v>95.84</c:v>
                </c:pt>
                <c:pt idx="4">
                  <c:v>109.9</c:v>
                </c:pt>
              </c:numCache>
            </c:numRef>
          </c:val>
        </c:ser>
        <c:dLbls>
          <c:showLegendKey val="0"/>
          <c:showVal val="0"/>
          <c:showCatName val="0"/>
          <c:showSerName val="0"/>
          <c:showPercent val="0"/>
          <c:showBubbleSize val="0"/>
        </c:dLbls>
        <c:gapWidth val="150"/>
        <c:axId val="29162112"/>
        <c:axId val="292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9162112"/>
        <c:axId val="29229824"/>
      </c:lineChart>
      <c:dateAx>
        <c:axId val="29162112"/>
        <c:scaling>
          <c:orientation val="minMax"/>
        </c:scaling>
        <c:delete val="1"/>
        <c:axPos val="b"/>
        <c:numFmt formatCode="ge" sourceLinked="1"/>
        <c:majorTickMark val="none"/>
        <c:minorTickMark val="none"/>
        <c:tickLblPos val="none"/>
        <c:crossAx val="29229824"/>
        <c:crosses val="autoZero"/>
        <c:auto val="1"/>
        <c:lblOffset val="100"/>
        <c:baseTimeUnit val="years"/>
      </c:dateAx>
      <c:valAx>
        <c:axId val="29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147.69</c:v>
                </c:pt>
                <c:pt idx="1">
                  <c:v>152.66</c:v>
                </c:pt>
                <c:pt idx="2">
                  <c:v>152.83000000000001</c:v>
                </c:pt>
                <c:pt idx="3">
                  <c:v>155.08000000000001</c:v>
                </c:pt>
                <c:pt idx="4">
                  <c:v>135.19</c:v>
                </c:pt>
              </c:numCache>
            </c:numRef>
          </c:val>
        </c:ser>
        <c:dLbls>
          <c:showLegendKey val="0"/>
          <c:showVal val="0"/>
          <c:showCatName val="0"/>
          <c:showSerName val="0"/>
          <c:showPercent val="0"/>
          <c:showBubbleSize val="0"/>
        </c:dLbls>
        <c:gapWidth val="150"/>
        <c:axId val="29251456"/>
        <c:axId val="29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9251456"/>
        <c:axId val="29257728"/>
      </c:lineChart>
      <c:dateAx>
        <c:axId val="29251456"/>
        <c:scaling>
          <c:orientation val="minMax"/>
        </c:scaling>
        <c:delete val="1"/>
        <c:axPos val="b"/>
        <c:numFmt formatCode="ge" sourceLinked="1"/>
        <c:majorTickMark val="none"/>
        <c:minorTickMark val="none"/>
        <c:tickLblPos val="none"/>
        <c:crossAx val="29257728"/>
        <c:crosses val="autoZero"/>
        <c:auto val="1"/>
        <c:lblOffset val="100"/>
        <c:baseTimeUnit val="years"/>
      </c:dateAx>
      <c:valAx>
        <c:axId val="292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1" zoomScale="70" zoomScaleNormal="70" workbookViewId="0">
      <selection activeCell="BC86" sqref="BC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行田市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84363</v>
      </c>
      <c r="AJ8" s="75"/>
      <c r="AK8" s="75"/>
      <c r="AL8" s="75"/>
      <c r="AM8" s="75"/>
      <c r="AN8" s="75"/>
      <c r="AO8" s="75"/>
      <c r="AP8" s="76"/>
      <c r="AQ8" s="57">
        <f>データ!R6</f>
        <v>67.489999999999995</v>
      </c>
      <c r="AR8" s="57"/>
      <c r="AS8" s="57"/>
      <c r="AT8" s="57"/>
      <c r="AU8" s="57"/>
      <c r="AV8" s="57"/>
      <c r="AW8" s="57"/>
      <c r="AX8" s="57"/>
      <c r="AY8" s="57">
        <f>データ!S6</f>
        <v>1250.01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64.16</v>
      </c>
      <c r="K10" s="57"/>
      <c r="L10" s="57"/>
      <c r="M10" s="57"/>
      <c r="N10" s="57"/>
      <c r="O10" s="57"/>
      <c r="P10" s="57"/>
      <c r="Q10" s="57"/>
      <c r="R10" s="57">
        <f>データ!O6</f>
        <v>92.89</v>
      </c>
      <c r="S10" s="57"/>
      <c r="T10" s="57"/>
      <c r="U10" s="57"/>
      <c r="V10" s="57"/>
      <c r="W10" s="57"/>
      <c r="X10" s="57"/>
      <c r="Y10" s="57"/>
      <c r="Z10" s="65">
        <f>データ!P6</f>
        <v>2721</v>
      </c>
      <c r="AA10" s="65"/>
      <c r="AB10" s="65"/>
      <c r="AC10" s="65"/>
      <c r="AD10" s="65"/>
      <c r="AE10" s="65"/>
      <c r="AF10" s="65"/>
      <c r="AG10" s="65"/>
      <c r="AH10" s="2"/>
      <c r="AI10" s="65">
        <f>データ!T6</f>
        <v>78052</v>
      </c>
      <c r="AJ10" s="65"/>
      <c r="AK10" s="65"/>
      <c r="AL10" s="65"/>
      <c r="AM10" s="65"/>
      <c r="AN10" s="65"/>
      <c r="AO10" s="65"/>
      <c r="AP10" s="65"/>
      <c r="AQ10" s="57">
        <f>データ!U6</f>
        <v>61.67</v>
      </c>
      <c r="AR10" s="57"/>
      <c r="AS10" s="57"/>
      <c r="AT10" s="57"/>
      <c r="AU10" s="57"/>
      <c r="AV10" s="57"/>
      <c r="AW10" s="57"/>
      <c r="AX10" s="57"/>
      <c r="AY10" s="57">
        <f>データ!V6</f>
        <v>1265.6400000000001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112062</v>
      </c>
      <c r="D6" s="31">
        <f t="shared" si="3"/>
        <v>46</v>
      </c>
      <c r="E6" s="31">
        <f t="shared" si="3"/>
        <v>1</v>
      </c>
      <c r="F6" s="31">
        <f t="shared" si="3"/>
        <v>0</v>
      </c>
      <c r="G6" s="31">
        <f t="shared" si="3"/>
        <v>1</v>
      </c>
      <c r="H6" s="31" t="str">
        <f t="shared" si="3"/>
        <v>埼玉県　行田市</v>
      </c>
      <c r="I6" s="31" t="str">
        <f t="shared" si="3"/>
        <v>法適用</v>
      </c>
      <c r="J6" s="31" t="str">
        <f t="shared" si="3"/>
        <v>水道事業</v>
      </c>
      <c r="K6" s="31" t="str">
        <f t="shared" si="3"/>
        <v>末端給水事業</v>
      </c>
      <c r="L6" s="31" t="str">
        <f t="shared" si="3"/>
        <v>A4</v>
      </c>
      <c r="M6" s="32" t="str">
        <f t="shared" si="3"/>
        <v>-</v>
      </c>
      <c r="N6" s="32">
        <f t="shared" si="3"/>
        <v>64.16</v>
      </c>
      <c r="O6" s="32">
        <f t="shared" si="3"/>
        <v>92.89</v>
      </c>
      <c r="P6" s="32">
        <f t="shared" si="3"/>
        <v>2721</v>
      </c>
      <c r="Q6" s="32">
        <f t="shared" si="3"/>
        <v>84363</v>
      </c>
      <c r="R6" s="32">
        <f t="shared" si="3"/>
        <v>67.489999999999995</v>
      </c>
      <c r="S6" s="32">
        <f t="shared" si="3"/>
        <v>1250.01</v>
      </c>
      <c r="T6" s="32">
        <f t="shared" si="3"/>
        <v>78052</v>
      </c>
      <c r="U6" s="32">
        <f t="shared" si="3"/>
        <v>61.67</v>
      </c>
      <c r="V6" s="32">
        <f t="shared" si="3"/>
        <v>1265.6400000000001</v>
      </c>
      <c r="W6" s="33">
        <f>IF(W7="",NA(),W7)</f>
        <v>104.25</v>
      </c>
      <c r="X6" s="33">
        <f t="shared" ref="X6:AF6" si="4">IF(X7="",NA(),X7)</f>
        <v>100.42</v>
      </c>
      <c r="Y6" s="33">
        <f t="shared" si="4"/>
        <v>100.43</v>
      </c>
      <c r="Z6" s="33">
        <f t="shared" si="4"/>
        <v>98.88</v>
      </c>
      <c r="AA6" s="33">
        <f t="shared" si="4"/>
        <v>115.12</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3">
        <f t="shared" si="5"/>
        <v>1.3</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631.62</v>
      </c>
      <c r="AT6" s="33">
        <f t="shared" ref="AT6:BB6" si="6">IF(AT7="",NA(),AT7)</f>
        <v>606.97</v>
      </c>
      <c r="AU6" s="33">
        <f t="shared" si="6"/>
        <v>972.35</v>
      </c>
      <c r="AV6" s="33">
        <f t="shared" si="6"/>
        <v>919.3</v>
      </c>
      <c r="AW6" s="33">
        <f t="shared" si="6"/>
        <v>420.49</v>
      </c>
      <c r="AX6" s="33">
        <f t="shared" si="6"/>
        <v>699.11</v>
      </c>
      <c r="AY6" s="33">
        <f t="shared" si="6"/>
        <v>695.41</v>
      </c>
      <c r="AZ6" s="33">
        <f t="shared" si="6"/>
        <v>701</v>
      </c>
      <c r="BA6" s="33">
        <f t="shared" si="6"/>
        <v>739.59</v>
      </c>
      <c r="BB6" s="33">
        <f t="shared" si="6"/>
        <v>335.95</v>
      </c>
      <c r="BC6" s="32" t="str">
        <f>IF(BC7="","",IF(BC7="-","【-】","【"&amp;SUBSTITUTE(TEXT(BC7,"#,##0.00"),"-","△")&amp;"】"))</f>
        <v>【264.16】</v>
      </c>
      <c r="BD6" s="33">
        <f>IF(BD7="",NA(),BD7)</f>
        <v>413.19</v>
      </c>
      <c r="BE6" s="33">
        <f t="shared" ref="BE6:BM6" si="7">IF(BE7="",NA(),BE7)</f>
        <v>420.22</v>
      </c>
      <c r="BF6" s="33">
        <f t="shared" si="7"/>
        <v>422.17</v>
      </c>
      <c r="BG6" s="33">
        <f t="shared" si="7"/>
        <v>429.23</v>
      </c>
      <c r="BH6" s="33">
        <f t="shared" si="7"/>
        <v>438.41</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101.05</v>
      </c>
      <c r="BP6" s="33">
        <f t="shared" ref="BP6:BX6" si="8">IF(BP7="",NA(),BP7)</f>
        <v>97.26</v>
      </c>
      <c r="BQ6" s="33">
        <f t="shared" si="8"/>
        <v>97.21</v>
      </c>
      <c r="BR6" s="33">
        <f t="shared" si="8"/>
        <v>95.84</v>
      </c>
      <c r="BS6" s="33">
        <f t="shared" si="8"/>
        <v>109.9</v>
      </c>
      <c r="BT6" s="33">
        <f t="shared" si="8"/>
        <v>101.27</v>
      </c>
      <c r="BU6" s="33">
        <f t="shared" si="8"/>
        <v>99.61</v>
      </c>
      <c r="BV6" s="33">
        <f t="shared" si="8"/>
        <v>100.27</v>
      </c>
      <c r="BW6" s="33">
        <f t="shared" si="8"/>
        <v>99.46</v>
      </c>
      <c r="BX6" s="33">
        <f t="shared" si="8"/>
        <v>105.21</v>
      </c>
      <c r="BY6" s="32" t="str">
        <f>IF(BY7="","",IF(BY7="-","【-】","【"&amp;SUBSTITUTE(TEXT(BY7,"#,##0.00"),"-","△")&amp;"】"))</f>
        <v>【104.60】</v>
      </c>
      <c r="BZ6" s="33">
        <f>IF(BZ7="",NA(),BZ7)</f>
        <v>147.69</v>
      </c>
      <c r="CA6" s="33">
        <f t="shared" ref="CA6:CI6" si="9">IF(CA7="",NA(),CA7)</f>
        <v>152.66</v>
      </c>
      <c r="CB6" s="33">
        <f t="shared" si="9"/>
        <v>152.83000000000001</v>
      </c>
      <c r="CC6" s="33">
        <f t="shared" si="9"/>
        <v>155.08000000000001</v>
      </c>
      <c r="CD6" s="33">
        <f t="shared" si="9"/>
        <v>135.19</v>
      </c>
      <c r="CE6" s="33">
        <f t="shared" si="9"/>
        <v>167.74</v>
      </c>
      <c r="CF6" s="33">
        <f t="shared" si="9"/>
        <v>169.59</v>
      </c>
      <c r="CG6" s="33">
        <f t="shared" si="9"/>
        <v>169.62</v>
      </c>
      <c r="CH6" s="33">
        <f t="shared" si="9"/>
        <v>171.78</v>
      </c>
      <c r="CI6" s="33">
        <f t="shared" si="9"/>
        <v>162.59</v>
      </c>
      <c r="CJ6" s="32" t="str">
        <f>IF(CJ7="","",IF(CJ7="-","【-】","【"&amp;SUBSTITUTE(TEXT(CJ7,"#,##0.00"),"-","△")&amp;"】"))</f>
        <v>【164.21】</v>
      </c>
      <c r="CK6" s="33">
        <f>IF(CK7="",NA(),CK7)</f>
        <v>56.49</v>
      </c>
      <c r="CL6" s="33">
        <f t="shared" ref="CL6:CT6" si="10">IF(CL7="",NA(),CL7)</f>
        <v>55.9</v>
      </c>
      <c r="CM6" s="33">
        <f t="shared" si="10"/>
        <v>54.8</v>
      </c>
      <c r="CN6" s="33">
        <f t="shared" si="10"/>
        <v>53.76</v>
      </c>
      <c r="CO6" s="33">
        <f t="shared" si="10"/>
        <v>53.03</v>
      </c>
      <c r="CP6" s="33">
        <f t="shared" si="10"/>
        <v>60.83</v>
      </c>
      <c r="CQ6" s="33">
        <f t="shared" si="10"/>
        <v>60.04</v>
      </c>
      <c r="CR6" s="33">
        <f t="shared" si="10"/>
        <v>59.88</v>
      </c>
      <c r="CS6" s="33">
        <f t="shared" si="10"/>
        <v>59.68</v>
      </c>
      <c r="CT6" s="33">
        <f t="shared" si="10"/>
        <v>59.17</v>
      </c>
      <c r="CU6" s="32" t="str">
        <f>IF(CU7="","",IF(CU7="-","【-】","【"&amp;SUBSTITUTE(TEXT(CU7,"#,##0.00"),"-","△")&amp;"】"))</f>
        <v>【59.80】</v>
      </c>
      <c r="CV6" s="33">
        <f>IF(CV7="",NA(),CV7)</f>
        <v>90.37</v>
      </c>
      <c r="CW6" s="33">
        <f t="shared" ref="CW6:DE6" si="11">IF(CW7="",NA(),CW7)</f>
        <v>89.04</v>
      </c>
      <c r="CX6" s="33">
        <f t="shared" si="11"/>
        <v>90.11</v>
      </c>
      <c r="CY6" s="33">
        <f t="shared" si="11"/>
        <v>90.51</v>
      </c>
      <c r="CZ6" s="33">
        <f t="shared" si="11"/>
        <v>90.67</v>
      </c>
      <c r="DA6" s="33">
        <f t="shared" si="11"/>
        <v>87.92</v>
      </c>
      <c r="DB6" s="33">
        <f t="shared" si="11"/>
        <v>87.33</v>
      </c>
      <c r="DC6" s="33">
        <f t="shared" si="11"/>
        <v>87.65</v>
      </c>
      <c r="DD6" s="33">
        <f t="shared" si="11"/>
        <v>87.63</v>
      </c>
      <c r="DE6" s="33">
        <f t="shared" si="11"/>
        <v>87.6</v>
      </c>
      <c r="DF6" s="32" t="str">
        <f>IF(DF7="","",IF(DF7="-","【-】","【"&amp;SUBSTITUTE(TEXT(DF7,"#,##0.00"),"-","△")&amp;"】"))</f>
        <v>【89.78】</v>
      </c>
      <c r="DG6" s="33">
        <f>IF(DG7="",NA(),DG7)</f>
        <v>37.03</v>
      </c>
      <c r="DH6" s="33">
        <f t="shared" ref="DH6:DP6" si="12">IF(DH7="",NA(),DH7)</f>
        <v>38.35</v>
      </c>
      <c r="DI6" s="33">
        <f t="shared" si="12"/>
        <v>39.770000000000003</v>
      </c>
      <c r="DJ6" s="33">
        <f t="shared" si="12"/>
        <v>41.2</v>
      </c>
      <c r="DK6" s="33">
        <f t="shared" si="12"/>
        <v>44.47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0.91</v>
      </c>
      <c r="DS6" s="33">
        <f t="shared" ref="DS6:EA6" si="13">IF(DS7="",NA(),DS7)</f>
        <v>1.1100000000000001</v>
      </c>
      <c r="DT6" s="33">
        <f t="shared" si="13"/>
        <v>1.35</v>
      </c>
      <c r="DU6" s="33">
        <f t="shared" si="13"/>
        <v>1.53</v>
      </c>
      <c r="DV6" s="33">
        <f t="shared" si="13"/>
        <v>1.48</v>
      </c>
      <c r="DW6" s="33">
        <f t="shared" si="13"/>
        <v>6.92</v>
      </c>
      <c r="DX6" s="33">
        <f t="shared" si="13"/>
        <v>7.67</v>
      </c>
      <c r="DY6" s="33">
        <f t="shared" si="13"/>
        <v>8.4</v>
      </c>
      <c r="DZ6" s="33">
        <f t="shared" si="13"/>
        <v>9.7100000000000009</v>
      </c>
      <c r="EA6" s="33">
        <f t="shared" si="13"/>
        <v>10.71</v>
      </c>
      <c r="EB6" s="32" t="str">
        <f>IF(EB7="","",IF(EB7="-","【-】","【"&amp;SUBSTITUTE(TEXT(EB7,"#,##0.00"),"-","△")&amp;"】"))</f>
        <v>【12.42】</v>
      </c>
      <c r="EC6" s="33">
        <f>IF(EC7="",NA(),EC7)</f>
        <v>1.19</v>
      </c>
      <c r="ED6" s="33">
        <f t="shared" ref="ED6:EL6" si="14">IF(ED7="",NA(),ED7)</f>
        <v>1.07</v>
      </c>
      <c r="EE6" s="33">
        <f t="shared" si="14"/>
        <v>1.24</v>
      </c>
      <c r="EF6" s="33">
        <f t="shared" si="14"/>
        <v>1.44</v>
      </c>
      <c r="EG6" s="33">
        <f t="shared" si="14"/>
        <v>1.22</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112062</v>
      </c>
      <c r="D7" s="35">
        <v>46</v>
      </c>
      <c r="E7" s="35">
        <v>1</v>
      </c>
      <c r="F7" s="35">
        <v>0</v>
      </c>
      <c r="G7" s="35">
        <v>1</v>
      </c>
      <c r="H7" s="35" t="s">
        <v>93</v>
      </c>
      <c r="I7" s="35" t="s">
        <v>94</v>
      </c>
      <c r="J7" s="35" t="s">
        <v>95</v>
      </c>
      <c r="K7" s="35" t="s">
        <v>96</v>
      </c>
      <c r="L7" s="35" t="s">
        <v>97</v>
      </c>
      <c r="M7" s="36" t="s">
        <v>98</v>
      </c>
      <c r="N7" s="36">
        <v>64.16</v>
      </c>
      <c r="O7" s="36">
        <v>92.89</v>
      </c>
      <c r="P7" s="36">
        <v>2721</v>
      </c>
      <c r="Q7" s="36">
        <v>84363</v>
      </c>
      <c r="R7" s="36">
        <v>67.489999999999995</v>
      </c>
      <c r="S7" s="36">
        <v>1250.01</v>
      </c>
      <c r="T7" s="36">
        <v>78052</v>
      </c>
      <c r="U7" s="36">
        <v>61.67</v>
      </c>
      <c r="V7" s="36">
        <v>1265.6400000000001</v>
      </c>
      <c r="W7" s="36">
        <v>104.25</v>
      </c>
      <c r="X7" s="36">
        <v>100.42</v>
      </c>
      <c r="Y7" s="36">
        <v>100.43</v>
      </c>
      <c r="Z7" s="36">
        <v>98.88</v>
      </c>
      <c r="AA7" s="36">
        <v>115.12</v>
      </c>
      <c r="AB7" s="36">
        <v>108.89</v>
      </c>
      <c r="AC7" s="36">
        <v>107.68</v>
      </c>
      <c r="AD7" s="36">
        <v>108.24</v>
      </c>
      <c r="AE7" s="36">
        <v>107.8</v>
      </c>
      <c r="AF7" s="36">
        <v>111.96</v>
      </c>
      <c r="AG7" s="36">
        <v>113.03</v>
      </c>
      <c r="AH7" s="36">
        <v>0</v>
      </c>
      <c r="AI7" s="36">
        <v>0</v>
      </c>
      <c r="AJ7" s="36">
        <v>0</v>
      </c>
      <c r="AK7" s="36">
        <v>1.3</v>
      </c>
      <c r="AL7" s="36">
        <v>0</v>
      </c>
      <c r="AM7" s="36">
        <v>4.4400000000000004</v>
      </c>
      <c r="AN7" s="36">
        <v>4.67</v>
      </c>
      <c r="AO7" s="36">
        <v>4.46</v>
      </c>
      <c r="AP7" s="36">
        <v>4.3899999999999997</v>
      </c>
      <c r="AQ7" s="36">
        <v>0.41</v>
      </c>
      <c r="AR7" s="36">
        <v>0.81</v>
      </c>
      <c r="AS7" s="36">
        <v>631.62</v>
      </c>
      <c r="AT7" s="36">
        <v>606.97</v>
      </c>
      <c r="AU7" s="36">
        <v>972.35</v>
      </c>
      <c r="AV7" s="36">
        <v>919.3</v>
      </c>
      <c r="AW7" s="36">
        <v>420.49</v>
      </c>
      <c r="AX7" s="36">
        <v>699.11</v>
      </c>
      <c r="AY7" s="36">
        <v>695.41</v>
      </c>
      <c r="AZ7" s="36">
        <v>701</v>
      </c>
      <c r="BA7" s="36">
        <v>739.59</v>
      </c>
      <c r="BB7" s="36">
        <v>335.95</v>
      </c>
      <c r="BC7" s="36">
        <v>264.16000000000003</v>
      </c>
      <c r="BD7" s="36">
        <v>413.19</v>
      </c>
      <c r="BE7" s="36">
        <v>420.22</v>
      </c>
      <c r="BF7" s="36">
        <v>422.17</v>
      </c>
      <c r="BG7" s="36">
        <v>429.23</v>
      </c>
      <c r="BH7" s="36">
        <v>438.41</v>
      </c>
      <c r="BI7" s="36">
        <v>339.69</v>
      </c>
      <c r="BJ7" s="36">
        <v>343.45</v>
      </c>
      <c r="BK7" s="36">
        <v>330.99</v>
      </c>
      <c r="BL7" s="36">
        <v>324.08999999999997</v>
      </c>
      <c r="BM7" s="36">
        <v>319.82</v>
      </c>
      <c r="BN7" s="36">
        <v>283.72000000000003</v>
      </c>
      <c r="BO7" s="36">
        <v>101.05</v>
      </c>
      <c r="BP7" s="36">
        <v>97.26</v>
      </c>
      <c r="BQ7" s="36">
        <v>97.21</v>
      </c>
      <c r="BR7" s="36">
        <v>95.84</v>
      </c>
      <c r="BS7" s="36">
        <v>109.9</v>
      </c>
      <c r="BT7" s="36">
        <v>101.27</v>
      </c>
      <c r="BU7" s="36">
        <v>99.61</v>
      </c>
      <c r="BV7" s="36">
        <v>100.27</v>
      </c>
      <c r="BW7" s="36">
        <v>99.46</v>
      </c>
      <c r="BX7" s="36">
        <v>105.21</v>
      </c>
      <c r="BY7" s="36">
        <v>104.6</v>
      </c>
      <c r="BZ7" s="36">
        <v>147.69</v>
      </c>
      <c r="CA7" s="36">
        <v>152.66</v>
      </c>
      <c r="CB7" s="36">
        <v>152.83000000000001</v>
      </c>
      <c r="CC7" s="36">
        <v>155.08000000000001</v>
      </c>
      <c r="CD7" s="36">
        <v>135.19</v>
      </c>
      <c r="CE7" s="36">
        <v>167.74</v>
      </c>
      <c r="CF7" s="36">
        <v>169.59</v>
      </c>
      <c r="CG7" s="36">
        <v>169.62</v>
      </c>
      <c r="CH7" s="36">
        <v>171.78</v>
      </c>
      <c r="CI7" s="36">
        <v>162.59</v>
      </c>
      <c r="CJ7" s="36">
        <v>164.21</v>
      </c>
      <c r="CK7" s="36">
        <v>56.49</v>
      </c>
      <c r="CL7" s="36">
        <v>55.9</v>
      </c>
      <c r="CM7" s="36">
        <v>54.8</v>
      </c>
      <c r="CN7" s="36">
        <v>53.76</v>
      </c>
      <c r="CO7" s="36">
        <v>53.03</v>
      </c>
      <c r="CP7" s="36">
        <v>60.83</v>
      </c>
      <c r="CQ7" s="36">
        <v>60.04</v>
      </c>
      <c r="CR7" s="36">
        <v>59.88</v>
      </c>
      <c r="CS7" s="36">
        <v>59.68</v>
      </c>
      <c r="CT7" s="36">
        <v>59.17</v>
      </c>
      <c r="CU7" s="36">
        <v>59.8</v>
      </c>
      <c r="CV7" s="36">
        <v>90.37</v>
      </c>
      <c r="CW7" s="36">
        <v>89.04</v>
      </c>
      <c r="CX7" s="36">
        <v>90.11</v>
      </c>
      <c r="CY7" s="36">
        <v>90.51</v>
      </c>
      <c r="CZ7" s="36">
        <v>90.67</v>
      </c>
      <c r="DA7" s="36">
        <v>87.92</v>
      </c>
      <c r="DB7" s="36">
        <v>87.33</v>
      </c>
      <c r="DC7" s="36">
        <v>87.65</v>
      </c>
      <c r="DD7" s="36">
        <v>87.63</v>
      </c>
      <c r="DE7" s="36">
        <v>87.6</v>
      </c>
      <c r="DF7" s="36">
        <v>89.78</v>
      </c>
      <c r="DG7" s="36">
        <v>37.03</v>
      </c>
      <c r="DH7" s="36">
        <v>38.35</v>
      </c>
      <c r="DI7" s="36">
        <v>39.770000000000003</v>
      </c>
      <c r="DJ7" s="36">
        <v>41.2</v>
      </c>
      <c r="DK7" s="36">
        <v>44.47</v>
      </c>
      <c r="DL7" s="36">
        <v>36.700000000000003</v>
      </c>
      <c r="DM7" s="36">
        <v>37.71</v>
      </c>
      <c r="DN7" s="36">
        <v>38.69</v>
      </c>
      <c r="DO7" s="36">
        <v>39.65</v>
      </c>
      <c r="DP7" s="36">
        <v>45.25</v>
      </c>
      <c r="DQ7" s="36">
        <v>46.31</v>
      </c>
      <c r="DR7" s="36">
        <v>0.91</v>
      </c>
      <c r="DS7" s="36">
        <v>1.1100000000000001</v>
      </c>
      <c r="DT7" s="36">
        <v>1.35</v>
      </c>
      <c r="DU7" s="36">
        <v>1.53</v>
      </c>
      <c r="DV7" s="36">
        <v>1.48</v>
      </c>
      <c r="DW7" s="36">
        <v>6.92</v>
      </c>
      <c r="DX7" s="36">
        <v>7.67</v>
      </c>
      <c r="DY7" s="36">
        <v>8.4</v>
      </c>
      <c r="DZ7" s="36">
        <v>9.7100000000000009</v>
      </c>
      <c r="EA7" s="36">
        <v>10.71</v>
      </c>
      <c r="EB7" s="36">
        <v>12.42</v>
      </c>
      <c r="EC7" s="36">
        <v>1.19</v>
      </c>
      <c r="ED7" s="36">
        <v>1.07</v>
      </c>
      <c r="EE7" s="36">
        <v>1.24</v>
      </c>
      <c r="EF7" s="36">
        <v>1.44</v>
      </c>
      <c r="EG7" s="36">
        <v>1.22</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行田市</cp:lastModifiedBy>
  <dcterms:created xsi:type="dcterms:W3CDTF">2016-02-03T07:17:00Z</dcterms:created>
  <dcterms:modified xsi:type="dcterms:W3CDTF">2016-02-12T00:49:12Z</dcterms:modified>
  <cp:category/>
</cp:coreProperties>
</file>