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<sst xmlns="http://schemas.openxmlformats.org/spreadsheetml/2006/main" count="226" uniqueCount="111">
  <si>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</si>
  <si>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</si>
  <si>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</si>
  <si>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</si>
  <si>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</si>
  <si>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</si>
  <si>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</si>
  <si>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</si>
  <si>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</si>
  <si>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</si>
  <si>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</si>
  <si>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</si>
  <si>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</si>
  <si>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</si>
  <si>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</si>
  <si>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</si>
  <si>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</si>
  <si>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</si>
  <si>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</si>
  <si>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</si>
  <si>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</si>
  <si>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</si>
  <si>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</si>
  <si>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</si>
  <si>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</si>
  <si>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</si>
  <si>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</si>
  <si>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</si>
  <si>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</si>
  <si>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</si>
  <si>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</si>
  <si>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</si>
  <si>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</si>
  <si>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</si>
  <si>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</si>
  <si>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</si>
  <si>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</si>
  <si>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</si>
  <si>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</si>
  <si>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</si>
  <si>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</si>
  <si>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</si>
  <si>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</si>
  <si>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</si>
  <si>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</si>
  <si>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</si>
  <si>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</si>
  <si>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</si>
  <si>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</si>
  <si>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</si>
  <si>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</si>
  <si>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</si>
  <si>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</si>
  <si>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</si>
  <si>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</si>
  <si>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</si>
  <si>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</si>
  <si>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</si>
  <si>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</si>
  <si>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</si>
  <si>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</si>
  <si>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</si>
  <si>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</si>
  <si>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</si>
  <si>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</si>
  <si>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</si>
  <si>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</si>
  <si>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</si>
  <si>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</si>
  <si>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</si>
  <si>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</si>
  <si>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</si>
  <si>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</si>
  <si>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</si>
  <si>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</si>
  <si>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</si>
  <si>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</si>
  <si>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</si>
  <si>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</si>
  <si>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</si>
  <si>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</si>
  <si>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</si>
  <si>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</si>
  <si>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</si>
  <si>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</si>
  <si>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</si>
  <si>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</si>
  <si>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</si>
  <si>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</si>
  <si>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</si>
  <si>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</si>
  <si>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</si>
  <si>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</si>
  <si>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</si>
  <si>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</si>
  <si>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</si>
  <si>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川口市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</si>
  <si>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</si>
  <si>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</si>
  <si>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</si>
  <si>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</si>
  <si>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</si>
  <si>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</si>
  <si>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</si>
  <si>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</si>
  <si>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</si>
  <si>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</si>
  <si>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</si>
  <si>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■収益的収支比率については、平成２２年度から平成２６年度の全ての年度で１００％を下回っており、単年度収支が赤字の状況が続いている。
■企業債残高対事業規模比率については、全国平均及び類似団体平均を上回っている。これは、他の自治体等に比べ、企業債残高に対し使用料収入が過少であることが理由と考えられる。
■経費回収率については、各年度７０％前後で推移しており、使用料で賄うべき費用のうち約３０％を一般会計からの繰入金で補てんしている状況である。
■汚水処理原価については、全国平均及び類似団体平均より低くなっている。今後も適正な維持管理により汚水処理費の抑制に努めていく。
■水洗化率については、全国平均及び類似団体平均を下回っている。下水道施設が有効に活用されるよう対策が必要である。</t>
    <rPh sb="29" eb="30">
      <t>スベ</t>
    </rPh>
    <rPh sb="32" eb="34">
      <t>ネンド</t>
    </rPh>
    <rPh sb="56" eb="58">
      <t>ジョウキョウ</t>
    </rPh>
    <rPh sb="59" eb="60">
      <t>ツヅ</t>
    </rPh>
    <rPh sb="110" eb="111">
      <t>ホカ</t>
    </rPh>
    <rPh sb="112" eb="115">
      <t>ジチタイ</t>
    </rPh>
    <rPh sb="115" eb="116">
      <t>トウ</t>
    </rPh>
    <rPh sb="117" eb="118">
      <t>クラ</t>
    </rPh>
    <rPh sb="120" eb="122">
      <t>キギョウ</t>
    </rPh>
    <rPh sb="122" eb="123">
      <t>サイ</t>
    </rPh>
    <rPh sb="123" eb="125">
      <t>ザンダカ</t>
    </rPh>
    <rPh sb="126" eb="127">
      <t>タイ</t>
    </rPh>
    <rPh sb="128" eb="130">
      <t>シヨウ</t>
    </rPh>
    <rPh sb="130" eb="131">
      <t>リョウ</t>
    </rPh>
    <rPh sb="131" eb="133">
      <t>シュウニュウ</t>
    </rPh>
    <rPh sb="134" eb="136">
      <t>カショウ</t>
    </rPh>
    <rPh sb="142" eb="144">
      <t>リユウ</t>
    </rPh>
    <rPh sb="145" eb="146">
      <t>カンガ</t>
    </rPh>
    <rPh sb="165" eb="168">
      <t>カクネンド</t>
    </rPh>
    <rPh sb="171" eb="173">
      <t>ゼンゴ</t>
    </rPh>
    <rPh sb="174" eb="176">
      <t>スイイ</t>
    </rPh>
    <rPh sb="210" eb="211">
      <t>ホ</t>
    </rPh>
    <rPh sb="260" eb="262">
      <t>コンゴ</t>
    </rPh>
    <rPh sb="263" eb="265">
      <t>テキセイ</t>
    </rPh>
    <rPh sb="266" eb="268">
      <t>イジ</t>
    </rPh>
    <rPh sb="268" eb="270">
      <t>カンリ</t>
    </rPh>
    <rPh sb="273" eb="274">
      <t>オ</t>
    </rPh>
    <rPh sb="274" eb="275">
      <t>スイ</t>
    </rPh>
    <rPh sb="275" eb="277">
      <t>ショリ</t>
    </rPh>
    <rPh sb="277" eb="278">
      <t>ヒ</t>
    </rPh>
    <rPh sb="279" eb="281">
      <t>ヨクセイ</t>
    </rPh>
    <rPh sb="282" eb="283">
      <t>ツト</t>
    </rPh>
    <rPh sb="301" eb="303">
      <t>ゼンコク</t>
    </rPh>
    <rPh sb="303" eb="305">
      <t>ヘイキン</t>
    </rPh>
    <rPh sb="305" eb="306">
      <t>オヨ</t>
    </rPh>
    <rPh sb="321" eb="323">
      <t>ゲスイ</t>
    </rPh>
    <rPh sb="323" eb="324">
      <t>ドウ</t>
    </rPh>
    <rPh sb="324" eb="326">
      <t>シセツ</t>
    </rPh>
    <rPh sb="327" eb="329">
      <t>ユウコウ</t>
    </rPh>
    <rPh sb="330" eb="332">
      <t>カツヨウ</t>
    </rPh>
    <rPh sb="337" eb="339">
      <t>タイサク</t>
    </rPh>
    <rPh sb="340" eb="342">
      <t>ヒツヨウ</t>
    </rPh>
    <phoneticPr fontId="4"/>
  </si>
  <si>
    <t xml:space="preserve">　平成２６年度末現在、管渠総延長約１，２０３kmのうち、布設後５０年を超える管渠は約１６８kmあり、老朽化する管渠の計画的な更新が必要である。
</t>
    <rPh sb="28" eb="30">
      <t>フセツ</t>
    </rPh>
    <rPh sb="30" eb="31">
      <t>ゴ</t>
    </rPh>
    <rPh sb="35" eb="36">
      <t>コ</t>
    </rPh>
    <rPh sb="58" eb="61">
      <t>ケイカクテキ</t>
    </rPh>
    <phoneticPr fontId="4"/>
  </si>
  <si>
    <t>　使用料収入の不足分を一般会計からの繰入金で充当している状況である。このことから、使用料の改定や水洗化率の向上により、収益の確保・適正化を図る。
　また、施設の更新等にあたっては、アセットマネジメントを導入・活用することにより、施設のライフサイクルコストの縮減と費用の平準化を図る必要がある。
　今後は、経営戦略を策定し、安定的かつ継続的な事業運営の推進を目指す。</t>
    <rPh sb="1" eb="3">
      <t>シヨウ</t>
    </rPh>
    <rPh sb="3" eb="4">
      <t>リョウ</t>
    </rPh>
    <rPh sb="4" eb="6">
      <t>シュウニュウ</t>
    </rPh>
    <rPh sb="7" eb="10">
      <t>フソクブン</t>
    </rPh>
    <rPh sb="11" eb="13">
      <t>イッパン</t>
    </rPh>
    <rPh sb="13" eb="15">
      <t>カイケイ</t>
    </rPh>
    <rPh sb="18" eb="20">
      <t>クリイレ</t>
    </rPh>
    <rPh sb="20" eb="21">
      <t>キン</t>
    </rPh>
    <rPh sb="22" eb="24">
      <t>ジュウトウ</t>
    </rPh>
    <rPh sb="28" eb="30">
      <t>ジョウキョウ</t>
    </rPh>
    <rPh sb="41" eb="43">
      <t>シヨウ</t>
    </rPh>
    <rPh sb="43" eb="44">
      <t>リョウ</t>
    </rPh>
    <rPh sb="45" eb="47">
      <t>カイテイ</t>
    </rPh>
    <rPh sb="48" eb="51">
      <t>スイセンカ</t>
    </rPh>
    <rPh sb="51" eb="52">
      <t>リツ</t>
    </rPh>
    <rPh sb="53" eb="55">
      <t>コウジョウ</t>
    </rPh>
    <rPh sb="59" eb="61">
      <t>シュウエキ</t>
    </rPh>
    <rPh sb="62" eb="64">
      <t>カクホ</t>
    </rPh>
    <rPh sb="65" eb="68">
      <t>テキセイカ</t>
    </rPh>
    <rPh sb="69" eb="70">
      <t>ハカ</t>
    </rPh>
    <rPh sb="77" eb="79">
      <t>シセツ</t>
    </rPh>
    <rPh sb="80" eb="83">
      <t>コウシントウ</t>
    </rPh>
    <rPh sb="101" eb="103">
      <t>ドウニュウ</t>
    </rPh>
    <rPh sb="104" eb="106">
      <t>カツヨウ</t>
    </rPh>
    <rPh sb="114" eb="116">
      <t>シセツ</t>
    </rPh>
    <rPh sb="128" eb="130">
      <t>シュクゲン</t>
    </rPh>
    <rPh sb="131" eb="133">
      <t>ヒヨウ</t>
    </rPh>
    <rPh sb="134" eb="137">
      <t>ヘイジュンカ</t>
    </rPh>
    <rPh sb="138" eb="139">
      <t>ハカ</t>
    </rPh>
    <rPh sb="140" eb="142">
      <t>ヒツヨウ</t>
    </rPh>
    <rPh sb="148" eb="150">
      <t>コンゴ</t>
    </rPh>
    <rPh sb="152" eb="154">
      <t>ケイエイ</t>
    </rPh>
    <rPh sb="154" eb="156">
      <t>センリャク</t>
    </rPh>
    <rPh sb="157" eb="159">
      <t>サクテイ</t>
    </rPh>
    <rPh sb="161" eb="164">
      <t>アンテイテキ</t>
    </rPh>
    <rPh sb="166" eb="169">
      <t>ケイゾクテキ</t>
    </rPh>
    <rPh sb="170" eb="172">
      <t>ジギョウ</t>
    </rPh>
    <rPh sb="172" eb="174">
      <t>ウンエイ</t>
    </rPh>
    <rPh sb="175" eb="177">
      <t>スイシン</t>
    </rPh>
    <rPh sb="178" eb="18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</si>
</sst>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0.39</c:v>
                </c:pt>
                <c:pt idx="1">
                  <c:v>0.16</c:v>
                </c:pt>
                <c:pt idx="2">
                  <c:v>0.14000000000000001</c:v>
                </c:pt>
                <c:pt idx="3">
                  <c:v>0.11</c:v>
                </c:pt>
                <c:pt idx="4">
                  <c:v>0.12</c:v>
                </c:pt>
              </c:numCache>
            </c:numRef>
          </c:val>
        </c:ser>
        <c:dLbls>
          <c:showLegendKey val="0"/>
          <c:showVal val="0"/>
          <c:showCatName val="0"/>
          <c:showSerName val="0"/>
          <c:showPercent val="0"/>
          <c:showBubbleSize val="0"/>
        </c:dLbls>
        <c:gapWidth val="150"/>
        <c:axId val="88032768"/>
        <c:axId val="88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c:v>
                </c:pt>
                <c:pt idx="3">
                  <c:v>0.11</c:v>
                </c:pt>
                <c:pt idx="4">
                  <c:v>0.22</c:v>
                </c:pt>
              </c:numCache>
            </c:numRef>
          </c:val>
          <c:smooth val="0"/>
        </c:ser>
        <c:dLbls>
          <c:showLegendKey val="0"/>
          <c:showVal val="0"/>
          <c:showCatName val="0"/>
          <c:showSerName val="0"/>
          <c:showPercent val="0"/>
          <c:showBubbleSize val="0"/>
        </c:dLbls>
        <c:marker val="1"/>
        <c:smooth val="0"/>
        <c:axId val="88032768"/>
        <c:axId val="88034688"/>
      </c:lineChart>
      <c:dateAx>
        <c:axId val="88032768"/>
        <c:scaling>
          <c:orientation val="minMax"/>
        </c:scaling>
        <c:delete val="1"/>
        <c:axPos val="b"/>
        <c:numFmt formatCode="ge" sourceLinked="1"/>
        <c:majorTickMark val="none"/>
        <c:minorTickMark val="none"/>
        <c:tickLblPos val="none"/>
        <c:crossAx val="88034688"/>
        <c:crosses val="autoZero"/>
        <c:auto val="1"/>
        <c:lblOffset val="100"/>
        <c:baseTimeUnit val="years"/>
      </c:dateAx>
      <c:valAx>
        <c:axId val="88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12576"/>
        <c:axId val="93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67.09</c:v>
                </c:pt>
                <c:pt idx="1">
                  <c:v>67.180000000000007</c:v>
                </c:pt>
                <c:pt idx="2">
                  <c:v>67.540000000000006</c:v>
                </c:pt>
                <c:pt idx="3">
                  <c:v>67.61</c:v>
                </c:pt>
                <c:pt idx="4">
                  <c:v>64.81</c:v>
                </c:pt>
              </c:numCache>
            </c:numRef>
          </c:val>
          <c:smooth val="0"/>
        </c:ser>
        <c:dLbls>
          <c:showLegendKey val="0"/>
          <c:showVal val="0"/>
          <c:showCatName val="0"/>
          <c:showSerName val="0"/>
          <c:showPercent val="0"/>
          <c:showBubbleSize val="0"/>
        </c:dLbls>
        <c:marker val="1"/>
        <c:smooth val="0"/>
        <c:axId val="93112576"/>
        <c:axId val="93127040"/>
      </c:lineChart>
      <c:dateAx>
        <c:axId val="93112576"/>
        <c:scaling>
          <c:orientation val="minMax"/>
        </c:scaling>
        <c:delete val="1"/>
        <c:axPos val="b"/>
        <c:numFmt formatCode="ge" sourceLinked="1"/>
        <c:majorTickMark val="none"/>
        <c:minorTickMark val="none"/>
        <c:tickLblPos val="none"/>
        <c:crossAx val="93127040"/>
        <c:crosses val="autoZero"/>
        <c:auto val="1"/>
        <c:lblOffset val="100"/>
        <c:baseTimeUnit val="years"/>
      </c:dateAx>
      <c:valAx>
        <c:axId val="931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94.55</c:v>
                </c:pt>
                <c:pt idx="1">
                  <c:v>92.23</c:v>
                </c:pt>
                <c:pt idx="2">
                  <c:v>92.82</c:v>
                </c:pt>
                <c:pt idx="3">
                  <c:v>93.29</c:v>
                </c:pt>
                <c:pt idx="4">
                  <c:v>93.73</c:v>
                </c:pt>
              </c:numCache>
            </c:numRef>
          </c:val>
        </c:ser>
        <c:dLbls>
          <c:showLegendKey val="0"/>
          <c:showVal val="0"/>
          <c:showCatName val="0"/>
          <c:showSerName val="0"/>
          <c:showPercent val="0"/>
          <c:showBubbleSize val="0"/>
        </c:dLbls>
        <c:gapWidth val="150"/>
        <c:axId val="93149056"/>
        <c:axId val="931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96.12</c:v>
                </c:pt>
                <c:pt idx="1">
                  <c:v>96.32</c:v>
                </c:pt>
                <c:pt idx="2">
                  <c:v>96.48</c:v>
                </c:pt>
                <c:pt idx="3">
                  <c:v>96.64</c:v>
                </c:pt>
                <c:pt idx="4">
                  <c:v>96.76</c:v>
                </c:pt>
              </c:numCache>
            </c:numRef>
          </c:val>
          <c:smooth val="0"/>
        </c:ser>
        <c:dLbls>
          <c:showLegendKey val="0"/>
          <c:showVal val="0"/>
          <c:showCatName val="0"/>
          <c:showSerName val="0"/>
          <c:showPercent val="0"/>
          <c:showBubbleSize val="0"/>
        </c:dLbls>
        <c:marker val="1"/>
        <c:smooth val="0"/>
        <c:axId val="93149056"/>
        <c:axId val="93151232"/>
      </c:lineChart>
      <c:dateAx>
        <c:axId val="93149056"/>
        <c:scaling>
          <c:orientation val="minMax"/>
        </c:scaling>
        <c:delete val="1"/>
        <c:axPos val="b"/>
        <c:numFmt formatCode="ge" sourceLinked="1"/>
        <c:majorTickMark val="none"/>
        <c:minorTickMark val="none"/>
        <c:tickLblPos val="none"/>
        <c:crossAx val="93151232"/>
        <c:crosses val="autoZero"/>
        <c:auto val="1"/>
        <c:lblOffset val="100"/>
        <c:baseTimeUnit val="years"/>
      </c:dateAx>
      <c:valAx>
        <c:axId val="931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62.83</c:v>
                </c:pt>
                <c:pt idx="1">
                  <c:v>83.76</c:v>
                </c:pt>
                <c:pt idx="2">
                  <c:v>70.239999999999995</c:v>
                </c:pt>
                <c:pt idx="3">
                  <c:v>82.87</c:v>
                </c:pt>
                <c:pt idx="4">
                  <c:v>73.8</c:v>
                </c:pt>
              </c:numCache>
            </c:numRef>
          </c:val>
        </c:ser>
        <c:dLbls>
          <c:showLegendKey val="0"/>
          <c:showVal val="0"/>
          <c:showCatName val="0"/>
          <c:showSerName val="0"/>
          <c:showPercent val="0"/>
          <c:showBubbleSize val="0"/>
        </c:dLbls>
        <c:gapWidth val="150"/>
        <c:axId val="90317952"/>
        <c:axId val="903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17952"/>
        <c:axId val="90319872"/>
      </c:lineChart>
      <c:dateAx>
        <c:axId val="90317952"/>
        <c:scaling>
          <c:orientation val="minMax"/>
        </c:scaling>
        <c:delete val="1"/>
        <c:axPos val="b"/>
        <c:numFmt formatCode="ge" sourceLinked="1"/>
        <c:majorTickMark val="none"/>
        <c:minorTickMark val="none"/>
        <c:tickLblPos val="none"/>
        <c:crossAx val="90319872"/>
        <c:crosses val="autoZero"/>
        <c:auto val="1"/>
        <c:lblOffset val="100"/>
        <c:baseTimeUnit val="years"/>
      </c:dateAx>
      <c:valAx>
        <c:axId val="903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346240"/>
        <c:axId val="903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46240"/>
        <c:axId val="90348160"/>
      </c:lineChart>
      <c:dateAx>
        <c:axId val="90346240"/>
        <c:scaling>
          <c:orientation val="minMax"/>
        </c:scaling>
        <c:delete val="1"/>
        <c:axPos val="b"/>
        <c:numFmt formatCode="ge" sourceLinked="1"/>
        <c:majorTickMark val="none"/>
        <c:minorTickMark val="none"/>
        <c:tickLblPos val="none"/>
        <c:crossAx val="90348160"/>
        <c:crosses val="autoZero"/>
        <c:auto val="1"/>
        <c:lblOffset val="100"/>
        <c:baseTimeUnit val="years"/>
      </c:dateAx>
      <c:valAx>
        <c:axId val="903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43584"/>
        <c:axId val="91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43584"/>
        <c:axId val="91445504"/>
      </c:lineChart>
      <c:dateAx>
        <c:axId val="91443584"/>
        <c:scaling>
          <c:orientation val="minMax"/>
        </c:scaling>
        <c:delete val="1"/>
        <c:axPos val="b"/>
        <c:numFmt formatCode="ge" sourceLinked="1"/>
        <c:majorTickMark val="none"/>
        <c:minorTickMark val="none"/>
        <c:tickLblPos val="none"/>
        <c:crossAx val="91445504"/>
        <c:crosses val="autoZero"/>
        <c:auto val="1"/>
        <c:lblOffset val="100"/>
        <c:baseTimeUnit val="years"/>
      </c:dateAx>
      <c:valAx>
        <c:axId val="91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868992"/>
        <c:axId val="928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868992"/>
        <c:axId val="92870912"/>
      </c:lineChart>
      <c:dateAx>
        <c:axId val="92868992"/>
        <c:scaling>
          <c:orientation val="minMax"/>
        </c:scaling>
        <c:delete val="1"/>
        <c:axPos val="b"/>
        <c:numFmt formatCode="ge" sourceLinked="1"/>
        <c:majorTickMark val="none"/>
        <c:minorTickMark val="none"/>
        <c:tickLblPos val="none"/>
        <c:crossAx val="92870912"/>
        <c:crosses val="autoZero"/>
        <c:auto val="1"/>
        <c:lblOffset val="100"/>
        <c:baseTimeUnit val="years"/>
      </c:dateAx>
      <c:valAx>
        <c:axId val="928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918144"/>
        <c:axId val="929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18144"/>
        <c:axId val="92920064"/>
      </c:lineChart>
      <c:dateAx>
        <c:axId val="92918144"/>
        <c:scaling>
          <c:orientation val="minMax"/>
        </c:scaling>
        <c:delete val="1"/>
        <c:axPos val="b"/>
        <c:numFmt formatCode="ge" sourceLinked="1"/>
        <c:majorTickMark val="none"/>
        <c:minorTickMark val="none"/>
        <c:tickLblPos val="none"/>
        <c:crossAx val="92920064"/>
        <c:crosses val="autoZero"/>
        <c:auto val="1"/>
        <c:lblOffset val="100"/>
        <c:baseTimeUnit val="years"/>
      </c:dateAx>
      <c:valAx>
        <c:axId val="92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917.45</c:v>
                </c:pt>
                <c:pt idx="1">
                  <c:v>1058.17</c:v>
                </c:pt>
                <c:pt idx="2">
                  <c:v>1023</c:v>
                </c:pt>
                <c:pt idx="3">
                  <c:v>858.74</c:v>
                </c:pt>
                <c:pt idx="4">
                  <c:v>956.04</c:v>
                </c:pt>
              </c:numCache>
            </c:numRef>
          </c:val>
        </c:ser>
        <c:dLbls>
          <c:showLegendKey val="0"/>
          <c:showVal val="0"/>
          <c:showCatName val="0"/>
          <c:showSerName val="0"/>
          <c:showPercent val="0"/>
          <c:showBubbleSize val="0"/>
        </c:dLbls>
        <c:gapWidth val="150"/>
        <c:axId val="92946432"/>
        <c:axId val="929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736.85</c:v>
                </c:pt>
                <c:pt idx="1">
                  <c:v>745.85</c:v>
                </c:pt>
                <c:pt idx="2">
                  <c:v>705.53</c:v>
                </c:pt>
                <c:pt idx="3">
                  <c:v>685.64</c:v>
                </c:pt>
                <c:pt idx="4">
                  <c:v>665.11</c:v>
                </c:pt>
              </c:numCache>
            </c:numRef>
          </c:val>
          <c:smooth val="0"/>
        </c:ser>
        <c:dLbls>
          <c:showLegendKey val="0"/>
          <c:showVal val="0"/>
          <c:showCatName val="0"/>
          <c:showSerName val="0"/>
          <c:showPercent val="0"/>
          <c:showBubbleSize val="0"/>
        </c:dLbls>
        <c:marker val="1"/>
        <c:smooth val="0"/>
        <c:axId val="92946432"/>
        <c:axId val="92948352"/>
      </c:lineChart>
      <c:dateAx>
        <c:axId val="92946432"/>
        <c:scaling>
          <c:orientation val="minMax"/>
        </c:scaling>
        <c:delete val="1"/>
        <c:axPos val="b"/>
        <c:numFmt formatCode="ge" sourceLinked="1"/>
        <c:majorTickMark val="none"/>
        <c:minorTickMark val="none"/>
        <c:tickLblPos val="none"/>
        <c:crossAx val="92948352"/>
        <c:crosses val="autoZero"/>
        <c:auto val="1"/>
        <c:lblOffset val="100"/>
        <c:baseTimeUnit val="years"/>
      </c:dateAx>
      <c:valAx>
        <c:axId val="929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73.510000000000005</c:v>
                </c:pt>
                <c:pt idx="1">
                  <c:v>67.11</c:v>
                </c:pt>
                <c:pt idx="2">
                  <c:v>69.92</c:v>
                </c:pt>
                <c:pt idx="3">
                  <c:v>72.8</c:v>
                </c:pt>
                <c:pt idx="4">
                  <c:v>67.72</c:v>
                </c:pt>
              </c:numCache>
            </c:numRef>
          </c:val>
        </c:ser>
        <c:dLbls>
          <c:showLegendKey val="0"/>
          <c:showVal val="0"/>
          <c:showCatName val="0"/>
          <c:showSerName val="0"/>
          <c:showPercent val="0"/>
          <c:showBubbleSize val="0"/>
        </c:dLbls>
        <c:gapWidth val="150"/>
        <c:axId val="92978560"/>
        <c:axId val="929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87.47</c:v>
                </c:pt>
                <c:pt idx="1">
                  <c:v>89.16</c:v>
                </c:pt>
                <c:pt idx="2">
                  <c:v>89.78</c:v>
                </c:pt>
                <c:pt idx="3">
                  <c:v>88.39</c:v>
                </c:pt>
                <c:pt idx="4">
                  <c:v>85.64</c:v>
                </c:pt>
              </c:numCache>
            </c:numRef>
          </c:val>
          <c:smooth val="0"/>
        </c:ser>
        <c:dLbls>
          <c:showLegendKey val="0"/>
          <c:showVal val="0"/>
          <c:showCatName val="0"/>
          <c:showSerName val="0"/>
          <c:showPercent val="0"/>
          <c:showBubbleSize val="0"/>
        </c:dLbls>
        <c:marker val="1"/>
        <c:smooth val="0"/>
        <c:axId val="92978560"/>
        <c:axId val="92984832"/>
      </c:lineChart>
      <c:dateAx>
        <c:axId val="92978560"/>
        <c:scaling>
          <c:orientation val="minMax"/>
        </c:scaling>
        <c:delete val="1"/>
        <c:axPos val="b"/>
        <c:numFmt formatCode="ge" sourceLinked="1"/>
        <c:majorTickMark val="none"/>
        <c:minorTickMark val="none"/>
        <c:tickLblPos val="none"/>
        <c:crossAx val="92984832"/>
        <c:crosses val="autoZero"/>
        <c:auto val="1"/>
        <c:lblOffset val="100"/>
        <c:baseTimeUnit val="years"/>
      </c:dateAx>
      <c:valAx>
        <c:axId val="929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115.68</c:v>
                </c:pt>
                <c:pt idx="1">
                  <c:v>129.26</c:v>
                </c:pt>
                <c:pt idx="2">
                  <c:v>121.11</c:v>
                </c:pt>
                <c:pt idx="3">
                  <c:v>115.96</c:v>
                </c:pt>
                <c:pt idx="4">
                  <c:v>127.67</c:v>
                </c:pt>
              </c:numCache>
            </c:numRef>
          </c:val>
        </c:ser>
        <c:dLbls>
          <c:showLegendKey val="0"/>
          <c:showVal val="0"/>
          <c:showCatName val="0"/>
          <c:showSerName val="0"/>
          <c:showPercent val="0"/>
          <c:showBubbleSize val="0"/>
        </c:dLbls>
        <c:gapWidth val="150"/>
        <c:axId val="93088384"/>
        <c:axId val="930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128.05000000000001</c:v>
                </c:pt>
                <c:pt idx="1">
                  <c:v>126.58</c:v>
                </c:pt>
                <c:pt idx="2">
                  <c:v>125.87</c:v>
                </c:pt>
                <c:pt idx="3">
                  <c:v>128.96</c:v>
                </c:pt>
                <c:pt idx="4">
                  <c:v>133</c:v>
                </c:pt>
              </c:numCache>
            </c:numRef>
          </c:val>
          <c:smooth val="0"/>
        </c:ser>
        <c:dLbls>
          <c:showLegendKey val="0"/>
          <c:showVal val="0"/>
          <c:showCatName val="0"/>
          <c:showSerName val="0"/>
          <c:showPercent val="0"/>
          <c:showBubbleSize val="0"/>
        </c:dLbls>
        <c:marker val="1"/>
        <c:smooth val="0"/>
        <c:axId val="93088384"/>
        <c:axId val="93090560"/>
      </c:lineChart>
      <c:dateAx>
        <c:axId val="93088384"/>
        <c:scaling>
          <c:orientation val="minMax"/>
        </c:scaling>
        <c:delete val="1"/>
        <c:axPos val="b"/>
        <c:numFmt formatCode="ge" sourceLinked="1"/>
        <c:majorTickMark val="none"/>
        <c:minorTickMark val="none"/>
        <c:tickLblPos val="none"/>
        <c:crossAx val="93090560"/>
        <c:crosses val="autoZero"/>
        <c:auto val="1"/>
        <c:lblOffset val="100"/>
        <c:baseTimeUnit val="years"/>
      </c:dateAx>
      <c:valAx>
        <c:axId val="930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9" zoomScaleNormal="100" workbookViewId="0">
      <selection activeCell="BM87" sqref="BM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川口市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589205</v>
      </c>
      <c r="AM8" s="47"/>
      <c r="AN8" s="47"/>
      <c r="AO8" s="47"/>
      <c r="AP8" s="47"/>
      <c r="AQ8" s="47"/>
      <c r="AR8" s="47"/>
      <c r="AS8" s="47"/>
      <c r="AT8" s="43">
        <f>データ!S6</f>
        <v>61.95</v>
      </c>
      <c r="AU8" s="43"/>
      <c r="AV8" s="43"/>
      <c r="AW8" s="43"/>
      <c r="AX8" s="43"/>
      <c r="AY8" s="43"/>
      <c r="AZ8" s="43"/>
      <c r="BA8" s="43"/>
      <c r="BB8" s="43">
        <f>データ!T6</f>
        <v>9510.98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85.89</v>
      </c>
      <c r="Q10" s="43"/>
      <c r="R10" s="43"/>
      <c r="S10" s="43"/>
      <c r="T10" s="43"/>
      <c r="U10" s="43"/>
      <c r="V10" s="43"/>
      <c r="W10" s="43">
        <f>データ!P6</f>
        <v>82.46</v>
      </c>
      <c r="X10" s="43"/>
      <c r="Y10" s="43"/>
      <c r="Z10" s="43"/>
      <c r="AA10" s="43"/>
      <c r="AB10" s="43"/>
      <c r="AC10" s="43"/>
      <c r="AD10" s="47">
        <f>データ!Q6</f>
        <v>1354</v>
      </c>
      <c r="AE10" s="47"/>
      <c r="AF10" s="47"/>
      <c r="AG10" s="47"/>
      <c r="AH10" s="47"/>
      <c r="AI10" s="47"/>
      <c r="AJ10" s="47"/>
      <c r="AK10" s="2"/>
      <c r="AL10" s="47">
        <f>データ!U6</f>
        <v>506932</v>
      </c>
      <c r="AM10" s="47"/>
      <c r="AN10" s="47"/>
      <c r="AO10" s="47"/>
      <c r="AP10" s="47"/>
      <c r="AQ10" s="47"/>
      <c r="AR10" s="47"/>
      <c r="AS10" s="47"/>
      <c r="AT10" s="43">
        <f>データ!V6</f>
        <v>41.4</v>
      </c>
      <c r="AU10" s="43"/>
      <c r="AV10" s="43"/>
      <c r="AW10" s="43"/>
      <c r="AX10" s="43"/>
      <c r="AY10" s="43"/>
      <c r="AZ10" s="43"/>
      <c r="BA10" s="43"/>
      <c r="BB10" s="43">
        <f>データ!W6</f>
        <v>12244.73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112038</v>
      </c>
      <c r="D6" s="31">
        <f t="shared" si="3"/>
        <v>47</v>
      </c>
      <c r="E6" s="31">
        <f t="shared" si="3"/>
        <v>17</v>
      </c>
      <c r="F6" s="31">
        <f t="shared" si="3"/>
        <v>1</v>
      </c>
      <c r="G6" s="31">
        <f t="shared" si="3"/>
        <v>0</v>
      </c>
      <c r="H6" s="31" t="str">
        <f t="shared" si="3"/>
        <v>埼玉県　川口市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85.89</v>
      </c>
      <c r="P6" s="32">
        <f t="shared" si="3"/>
        <v>82.46</v>
      </c>
      <c r="Q6" s="32">
        <f t="shared" si="3"/>
        <v>1354</v>
      </c>
      <c r="R6" s="32">
        <f t="shared" si="3"/>
        <v>589205</v>
      </c>
      <c r="S6" s="32">
        <f t="shared" si="3"/>
        <v>61.95</v>
      </c>
      <c r="T6" s="32">
        <f t="shared" si="3"/>
        <v>9510.98</v>
      </c>
      <c r="U6" s="32">
        <f t="shared" si="3"/>
        <v>506932</v>
      </c>
      <c r="V6" s="32">
        <f t="shared" si="3"/>
        <v>41.4</v>
      </c>
      <c r="W6" s="32">
        <f t="shared" si="3"/>
        <v>12244.73</v>
      </c>
      <c r="X6" s="33">
        <f>IF(X7="",NA(),X7)</f>
        <v>62.83</v>
      </c>
      <c r="Y6" s="33">
        <f t="shared" ref="Y6:AG6" si="4">IF(Y7="",NA(),Y7)</f>
        <v>83.76</v>
      </c>
      <c r="Z6" s="33">
        <f t="shared" si="4"/>
        <v>70.239999999999995</v>
      </c>
      <c r="AA6" s="33">
        <f t="shared" si="4"/>
        <v>82.87</v>
      </c>
      <c r="AB6" s="33">
        <f t="shared" si="4"/>
        <v>73.8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917.45</v>
      </c>
      <c r="BF6" s="33">
        <f t="shared" ref="BF6:BN6" si="7">IF(BF7="",NA(),BF7)</f>
        <v>1058.17</v>
      </c>
      <c r="BG6" s="33">
        <f t="shared" si="7"/>
        <v>1023</v>
      </c>
      <c r="BH6" s="33">
        <f t="shared" si="7"/>
        <v>858.74</v>
      </c>
      <c r="BI6" s="33">
        <f t="shared" si="7"/>
        <v>956.04</v>
      </c>
      <c r="BJ6" s="33">
        <f t="shared" si="7"/>
        <v>736.85</v>
      </c>
      <c r="BK6" s="33">
        <f t="shared" si="7"/>
        <v>745.85</v>
      </c>
      <c r="BL6" s="33">
        <f t="shared" si="7"/>
        <v>705.53</v>
      </c>
      <c r="BM6" s="33">
        <f t="shared" si="7"/>
        <v>685.64</v>
      </c>
      <c r="BN6" s="33">
        <f t="shared" si="7"/>
        <v>665.11</v>
      </c>
      <c r="BO6" s="32" t="str">
        <f>IF(BO7="","",IF(BO7="-","【-】","【"&amp;SUBSTITUTE(TEXT(BO7,"#,##0.00"),"-","△")&amp;"】"))</f>
        <v>【776.35】</v>
      </c>
      <c r="BP6" s="33">
        <f>IF(BP7="",NA(),BP7)</f>
        <v>73.510000000000005</v>
      </c>
      <c r="BQ6" s="33">
        <f t="shared" ref="BQ6:BY6" si="8">IF(BQ7="",NA(),BQ7)</f>
        <v>67.11</v>
      </c>
      <c r="BR6" s="33">
        <f t="shared" si="8"/>
        <v>69.92</v>
      </c>
      <c r="BS6" s="33">
        <f t="shared" si="8"/>
        <v>72.8</v>
      </c>
      <c r="BT6" s="33">
        <f t="shared" si="8"/>
        <v>67.72</v>
      </c>
      <c r="BU6" s="33">
        <f t="shared" si="8"/>
        <v>87.47</v>
      </c>
      <c r="BV6" s="33">
        <f t="shared" si="8"/>
        <v>89.16</v>
      </c>
      <c r="BW6" s="33">
        <f t="shared" si="8"/>
        <v>89.78</v>
      </c>
      <c r="BX6" s="33">
        <f t="shared" si="8"/>
        <v>88.39</v>
      </c>
      <c r="BY6" s="33">
        <f t="shared" si="8"/>
        <v>85.64</v>
      </c>
      <c r="BZ6" s="32" t="str">
        <f>IF(BZ7="","",IF(BZ7="-","【-】","【"&amp;SUBSTITUTE(TEXT(BZ7,"#,##0.00"),"-","△")&amp;"】"))</f>
        <v>【96.57】</v>
      </c>
      <c r="CA6" s="33">
        <f>IF(CA7="",NA(),CA7)</f>
        <v>115.68</v>
      </c>
      <c r="CB6" s="33">
        <f t="shared" ref="CB6:CJ6" si="9">IF(CB7="",NA(),CB7)</f>
        <v>129.26</v>
      </c>
      <c r="CC6" s="33">
        <f t="shared" si="9"/>
        <v>121.11</v>
      </c>
      <c r="CD6" s="33">
        <f t="shared" si="9"/>
        <v>115.96</v>
      </c>
      <c r="CE6" s="33">
        <f t="shared" si="9"/>
        <v>127.67</v>
      </c>
      <c r="CF6" s="33">
        <f t="shared" si="9"/>
        <v>128.05000000000001</v>
      </c>
      <c r="CG6" s="33">
        <f t="shared" si="9"/>
        <v>126.58</v>
      </c>
      <c r="CH6" s="33">
        <f t="shared" si="9"/>
        <v>125.87</v>
      </c>
      <c r="CI6" s="33">
        <f t="shared" si="9"/>
        <v>128.96</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67.09</v>
      </c>
      <c r="CR6" s="33">
        <f t="shared" si="10"/>
        <v>67.180000000000007</v>
      </c>
      <c r="CS6" s="33">
        <f t="shared" si="10"/>
        <v>67.540000000000006</v>
      </c>
      <c r="CT6" s="33">
        <f t="shared" si="10"/>
        <v>67.61</v>
      </c>
      <c r="CU6" s="33">
        <f t="shared" si="10"/>
        <v>64.81</v>
      </c>
      <c r="CV6" s="32" t="str">
        <f>IF(CV7="","",IF(CV7="-","【-】","【"&amp;SUBSTITUTE(TEXT(CV7,"#,##0.00"),"-","△")&amp;"】"))</f>
        <v>【60.35】</v>
      </c>
      <c r="CW6" s="33">
        <f>IF(CW7="",NA(),CW7)</f>
        <v>94.55</v>
      </c>
      <c r="CX6" s="33">
        <f t="shared" ref="CX6:DF6" si="11">IF(CX7="",NA(),CX7)</f>
        <v>92.23</v>
      </c>
      <c r="CY6" s="33">
        <f t="shared" si="11"/>
        <v>92.82</v>
      </c>
      <c r="CZ6" s="33">
        <f t="shared" si="11"/>
        <v>93.29</v>
      </c>
      <c r="DA6" s="33">
        <f t="shared" si="11"/>
        <v>93.73</v>
      </c>
      <c r="DB6" s="33">
        <f t="shared" si="11"/>
        <v>96.12</v>
      </c>
      <c r="DC6" s="33">
        <f t="shared" si="11"/>
        <v>96.32</v>
      </c>
      <c r="DD6" s="33">
        <f t="shared" si="11"/>
        <v>96.48</v>
      </c>
      <c r="DE6" s="33">
        <f t="shared" si="11"/>
        <v>96.64</v>
      </c>
      <c r="DF6" s="33">
        <f t="shared" si="11"/>
        <v>96.76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0.39</v>
      </c>
      <c r="EE6" s="33">
        <f t="shared" ref="EE6:EM6" si="14">IF(EE7="",NA(),EE7)</f>
        <v>0.16</v>
      </c>
      <c r="EF6" s="33">
        <f t="shared" si="14"/>
        <v>0.14000000000000001</v>
      </c>
      <c r="EG6" s="33">
        <f t="shared" si="14"/>
        <v>0.11</v>
      </c>
      <c r="EH6" s="33">
        <f t="shared" si="14"/>
        <v>0.12</v>
      </c>
      <c r="EI6" s="33">
        <f t="shared" si="14"/>
        <v>0.1</v>
      </c>
      <c r="EJ6" s="33">
        <f t="shared" si="14"/>
        <v>0.1</v>
      </c>
      <c r="EK6" s="33">
        <f t="shared" si="14"/>
        <v>0.1</v>
      </c>
      <c r="EL6" s="33">
        <f t="shared" si="14"/>
        <v>0.11</v>
      </c>
      <c r="EM6" s="33">
        <f t="shared" si="14"/>
        <v>0.22</v>
      </c>
      <c r="EN6" s="32" t="str">
        <f>IF(EN7="","",IF(EN7="-","【-】","【"&amp;SUBSTITUTE(TEXT(EN7,"#,##0.00"),"-","△")&amp;"】"))</f>
        <v>【0.17】</v>
      </c>
    </row>
    <row r="7" spans="1:144" s="34" customFormat="1">
      <c r="A7" s="26"/>
      <c r="B7" s="35">
        <v>2014</v>
      </c>
      <c r="C7" s="35">
        <v>112038</v>
      </c>
      <c r="D7" s="35">
        <v>47</v>
      </c>
      <c r="E7" s="35">
        <v>17</v>
      </c>
      <c r="F7" s="35">
        <v>1</v>
      </c>
      <c r="G7" s="35">
        <v>0</v>
      </c>
      <c r="H7" s="35" t="s">
        <v>96</v>
      </c>
      <c r="I7" s="35" t="s">
        <v>97</v>
      </c>
      <c r="J7" s="35" t="s">
        <v>98</v>
      </c>
      <c r="K7" s="35" t="s">
        <v>99</v>
      </c>
      <c r="L7" s="35" t="s">
        <v>100</v>
      </c>
      <c r="M7" s="36" t="s">
        <v>101</v>
      </c>
      <c r="N7" s="36" t="s">
        <v>102</v>
      </c>
      <c r="O7" s="36">
        <v>85.89</v>
      </c>
      <c r="P7" s="36">
        <v>82.46</v>
      </c>
      <c r="Q7" s="36">
        <v>1354</v>
      </c>
      <c r="R7" s="36">
        <v>589205</v>
      </c>
      <c r="S7" s="36">
        <v>61.95</v>
      </c>
      <c r="T7" s="36">
        <v>9510.98</v>
      </c>
      <c r="U7" s="36">
        <v>506932</v>
      </c>
      <c r="V7" s="36">
        <v>41.4</v>
      </c>
      <c r="W7" s="36">
        <v>12244.73</v>
      </c>
      <c r="X7" s="36">
        <v>62.83</v>
      </c>
      <c r="Y7" s="36">
        <v>83.76</v>
      </c>
      <c r="Z7" s="36">
        <v>70.239999999999995</v>
      </c>
      <c r="AA7" s="36">
        <v>82.87</v>
      </c>
      <c r="AB7" s="36">
        <v>73.8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917.45</v>
      </c>
      <c r="BF7" s="36">
        <v>1058.17</v>
      </c>
      <c r="BG7" s="36">
        <v>1023</v>
      </c>
      <c r="BH7" s="36">
        <v>858.74</v>
      </c>
      <c r="BI7" s="36">
        <v>956.04</v>
      </c>
      <c r="BJ7" s="36">
        <v>736.85</v>
      </c>
      <c r="BK7" s="36">
        <v>745.85</v>
      </c>
      <c r="BL7" s="36">
        <v>705.53</v>
      </c>
      <c r="BM7" s="36">
        <v>685.64</v>
      </c>
      <c r="BN7" s="36">
        <v>665.11</v>
      </c>
      <c r="BO7" s="36">
        <v>776.35</v>
      </c>
      <c r="BP7" s="36">
        <v>73.510000000000005</v>
      </c>
      <c r="BQ7" s="36">
        <v>67.11</v>
      </c>
      <c r="BR7" s="36">
        <v>69.92</v>
      </c>
      <c r="BS7" s="36">
        <v>72.8</v>
      </c>
      <c r="BT7" s="36">
        <v>67.72</v>
      </c>
      <c r="BU7" s="36">
        <v>87.47</v>
      </c>
      <c r="BV7" s="36">
        <v>89.16</v>
      </c>
      <c r="BW7" s="36">
        <v>89.78</v>
      </c>
      <c r="BX7" s="36">
        <v>88.39</v>
      </c>
      <c r="BY7" s="36">
        <v>85.64</v>
      </c>
      <c r="BZ7" s="36">
        <v>96.57</v>
      </c>
      <c r="CA7" s="36">
        <v>115.68</v>
      </c>
      <c r="CB7" s="36">
        <v>129.26</v>
      </c>
      <c r="CC7" s="36">
        <v>121.11</v>
      </c>
      <c r="CD7" s="36">
        <v>115.96</v>
      </c>
      <c r="CE7" s="36">
        <v>127.67</v>
      </c>
      <c r="CF7" s="36">
        <v>128.05000000000001</v>
      </c>
      <c r="CG7" s="36">
        <v>126.58</v>
      </c>
      <c r="CH7" s="36">
        <v>125.87</v>
      </c>
      <c r="CI7" s="36">
        <v>128.96</v>
      </c>
      <c r="CJ7" s="36">
        <v>133</v>
      </c>
      <c r="CK7" s="36">
        <v>142.28</v>
      </c>
      <c r="CL7" s="36" t="s">
        <v>101</v>
      </c>
      <c r="CM7" s="36" t="s">
        <v>101</v>
      </c>
      <c r="CN7" s="36" t="s">
        <v>101</v>
      </c>
      <c r="CO7" s="36" t="s">
        <v>101</v>
      </c>
      <c r="CP7" s="36" t="s">
        <v>101</v>
      </c>
      <c r="CQ7" s="36">
        <v>67.09</v>
      </c>
      <c r="CR7" s="36">
        <v>67.180000000000007</v>
      </c>
      <c r="CS7" s="36">
        <v>67.540000000000006</v>
      </c>
      <c r="CT7" s="36">
        <v>67.61</v>
      </c>
      <c r="CU7" s="36">
        <v>64.81</v>
      </c>
      <c r="CV7" s="36">
        <v>60.35</v>
      </c>
      <c r="CW7" s="36">
        <v>94.55</v>
      </c>
      <c r="CX7" s="36">
        <v>92.23</v>
      </c>
      <c r="CY7" s="36">
        <v>92.82</v>
      </c>
      <c r="CZ7" s="36">
        <v>93.29</v>
      </c>
      <c r="DA7" s="36">
        <v>93.73</v>
      </c>
      <c r="DB7" s="36">
        <v>96.12</v>
      </c>
      <c r="DC7" s="36">
        <v>96.32</v>
      </c>
      <c r="DD7" s="36">
        <v>96.48</v>
      </c>
      <c r="DE7" s="36">
        <v>96.64</v>
      </c>
      <c r="DF7" s="36">
        <v>96.76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0.39</v>
      </c>
      <c r="EE7" s="36">
        <v>0.16</v>
      </c>
      <c r="EF7" s="36">
        <v>0.14000000000000001</v>
      </c>
      <c r="EG7" s="36">
        <v>0.11</v>
      </c>
      <c r="EH7" s="36">
        <v>0.12</v>
      </c>
      <c r="EI7" s="36">
        <v>0.1</v>
      </c>
      <c r="EJ7" s="36">
        <v>0.1</v>
      </c>
      <c r="EK7" s="36">
        <v>0.1</v>
      </c>
      <c r="EL7" s="36">
        <v>0.11</v>
      </c>
      <c r="EM7" s="36">
        <v>0.22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2016-03-29T05:06:12Z</cp:lastPrinted>
  <dcterms:created xsi:type="dcterms:W3CDTF">2016-02-03T08:49:29Z</dcterms:created>
  <dcterms:modified xsi:type="dcterms:W3CDTF">2016-03-29T05:06:19Z</dcterms:modified>
  <cp:category/>
</cp:coreProperties>
</file>