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9585" yWindow="-15" windowWidth="9630" windowHeight="1194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<sst xmlns="http://schemas.openxmlformats.org/spreadsheetml/2006/main" count="221" uniqueCount="111">
  <si>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</si>
  <si>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</si>
  <si>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</si>
  <si>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</si>
  <si>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</si>
  <si>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</si>
  <si>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</si>
  <si>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</si>
  <si>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</si>
  <si>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</si>
  <si>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</si>
  <si>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</si>
  <si>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</si>
  <si>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</si>
  <si>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</si>
  <si>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</si>
  <si>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</si>
  <si>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</si>
  <si>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</si>
  <si>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</si>
  <si>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</si>
  <si>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</si>
  <si>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</si>
  <si>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</si>
  <si>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</si>
  <si>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</si>
  <si>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</si>
  <si>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</si>
  <si>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</si>
  <si>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</si>
  <si>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</si>
  <si>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</si>
  <si>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</si>
  <si>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</si>
  <si>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</si>
  <si>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</si>
  <si>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</si>
  <si>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</si>
  <si>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</si>
  <si>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</si>
  <si>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</si>
  <si>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</si>
  <si>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</si>
  <si>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</si>
  <si>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</si>
  <si>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</si>
  <si>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</si>
  <si>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</si>
  <si>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</si>
  <si>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</si>
  <si>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</si>
  <si>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</si>
  <si>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</si>
  <si>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</si>
  <si>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</si>
  <si>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</si>
  <si>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</si>
  <si>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</si>
  <si>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</si>
  <si>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</si>
  <si>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</si>
  <si>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</si>
  <si>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</si>
  <si>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</si>
  <si>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</si>
  <si>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</si>
  <si>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</si>
  <si>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</si>
  <si>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</si>
  <si>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</si>
  <si>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</si>
  <si>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</si>
  <si>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</si>
  <si>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</si>
  <si>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</si>
  <si>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</si>
  <si>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</si>
  <si>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</si>
  <si>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</si>
  <si>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</si>
  <si>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</si>
  <si>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</si>
  <si>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</si>
  <si>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</si>
  <si>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</si>
  <si>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</si>
  <si>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</si>
  <si>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</si>
  <si>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</si>
  <si>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</si>
  <si>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</si>
  <si>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</si>
  <si>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</si>
  <si>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</si>
  <si>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</si>
  <si>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</si>
  <si>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熊谷市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</si>
  <si>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</si>
  <si>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</si>
  <si>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</si>
  <si>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</si>
  <si>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</si>
  <si>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</si>
  <si>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</si>
  <si>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</si>
  <si>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</si>
  <si>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</si>
  <si>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</si>
  <si>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収益的収支比率、経費回収率が平成２５年度に低い値を示し、汚水処理原価は上昇しているなど、各指標とも平成２５年度に経営効率が低下したことを示している。
　これは、平成２５年度に新規供用開始した地区があり、施設数の増加による維持管理費の増加に対し、使用料収入や有収水量は供用開始後間がないため微増に留まったことによるものと思われる。
　供用から１年経過した平成２６年度には新規供用地区の接続率は８４％にまで上がり、各指標も回復傾向を示しているが、施設数が増えたことによる維持管理費増加の影響は大きく、収益的収支比率は７５％弱、経費回収率は類似団体平均値を上回るものの６７％弱に止まっており、使用料のほか一般会計繰入金により賄われている。
　農業集落排水施設の新規整備は着手しない方針であり、これまでの施設整備に充てた地方債の償還についてはピークを超え、償還額は今後減少していくため、収益的収支比率は改善が見込まれる。
　一方、施設の経年劣化に伴う維持管理費も増加が予想されることから使用料収入の増収、維持管理費要の削減など、更なる経営努力が必要である。
　</t>
    <rPh sb="1" eb="3">
      <t>シュウエキ</t>
    </rPh>
    <rPh sb="3" eb="4">
      <t>テキ</t>
    </rPh>
    <rPh sb="4" eb="6">
      <t>シュウシ</t>
    </rPh>
    <rPh sb="6" eb="8">
      <t>ヒリツ</t>
    </rPh>
    <rPh sb="9" eb="11">
      <t>ケイヒ</t>
    </rPh>
    <rPh sb="11" eb="13">
      <t>カイシュウ</t>
    </rPh>
    <rPh sb="13" eb="14">
      <t>リツ</t>
    </rPh>
    <rPh sb="15" eb="17">
      <t>ヘイセイ</t>
    </rPh>
    <rPh sb="19" eb="21">
      <t>ネンド</t>
    </rPh>
    <rPh sb="29" eb="31">
      <t>オスイ</t>
    </rPh>
    <rPh sb="31" eb="33">
      <t>ショリ</t>
    </rPh>
    <rPh sb="33" eb="35">
      <t>ゲンカ</t>
    </rPh>
    <rPh sb="36" eb="38">
      <t>ジョウショウ</t>
    </rPh>
    <rPh sb="45" eb="46">
      <t>カク</t>
    </rPh>
    <rPh sb="46" eb="48">
      <t>シヒョウ</t>
    </rPh>
    <rPh sb="50" eb="52">
      <t>ヘイセイ</t>
    </rPh>
    <rPh sb="54" eb="56">
      <t>ネンド</t>
    </rPh>
    <rPh sb="57" eb="59">
      <t>ケイエイ</t>
    </rPh>
    <rPh sb="59" eb="61">
      <t>コウリツ</t>
    </rPh>
    <rPh sb="62" eb="64">
      <t>テイカ</t>
    </rPh>
    <rPh sb="69" eb="70">
      <t>シメ</t>
    </rPh>
    <rPh sb="81" eb="83">
      <t>ヘイセイ</t>
    </rPh>
    <rPh sb="85" eb="87">
      <t>ネンド</t>
    </rPh>
    <rPh sb="88" eb="90">
      <t>シンキ</t>
    </rPh>
    <rPh sb="90" eb="92">
      <t>キョウヨウ</t>
    </rPh>
    <rPh sb="92" eb="94">
      <t>カイシ</t>
    </rPh>
    <rPh sb="96" eb="98">
      <t>チク</t>
    </rPh>
    <rPh sb="102" eb="104">
      <t>シセツ</t>
    </rPh>
    <rPh sb="104" eb="105">
      <t>スウ</t>
    </rPh>
    <rPh sb="106" eb="108">
      <t>ゾウカ</t>
    </rPh>
    <rPh sb="111" eb="113">
      <t>イジ</t>
    </rPh>
    <rPh sb="113" eb="115">
      <t>カンリ</t>
    </rPh>
    <rPh sb="117" eb="119">
      <t>ゾウカ</t>
    </rPh>
    <rPh sb="120" eb="121">
      <t>タイ</t>
    </rPh>
    <rPh sb="123" eb="125">
      <t>シヨウ</t>
    </rPh>
    <rPh sb="125" eb="126">
      <t>リョウ</t>
    </rPh>
    <rPh sb="126" eb="128">
      <t>シュウニュウ</t>
    </rPh>
    <rPh sb="129" eb="130">
      <t>ユウ</t>
    </rPh>
    <rPh sb="130" eb="131">
      <t>オサム</t>
    </rPh>
    <rPh sb="131" eb="133">
      <t>スイリョウ</t>
    </rPh>
    <rPh sb="134" eb="136">
      <t>キョウヨウ</t>
    </rPh>
    <rPh sb="136" eb="138">
      <t>カイシ</t>
    </rPh>
    <rPh sb="138" eb="139">
      <t>ゴ</t>
    </rPh>
    <rPh sb="139" eb="140">
      <t>マ</t>
    </rPh>
    <rPh sb="145" eb="147">
      <t>ビゾウ</t>
    </rPh>
    <rPh sb="148" eb="149">
      <t>トド</t>
    </rPh>
    <rPh sb="160" eb="161">
      <t>オモ</t>
    </rPh>
    <rPh sb="167" eb="169">
      <t>キョウヨウ</t>
    </rPh>
    <rPh sb="172" eb="173">
      <t>ネン</t>
    </rPh>
    <rPh sb="173" eb="175">
      <t>ケイカ</t>
    </rPh>
    <rPh sb="177" eb="179">
      <t>ヘイセイ</t>
    </rPh>
    <rPh sb="181" eb="183">
      <t>ネンド</t>
    </rPh>
    <rPh sb="268" eb="270">
      <t>ルイジ</t>
    </rPh>
    <rPh sb="270" eb="272">
      <t>ダンタイ</t>
    </rPh>
    <rPh sb="272" eb="274">
      <t>ヘイキン</t>
    </rPh>
    <rPh sb="274" eb="275">
      <t>アタイ</t>
    </rPh>
    <rPh sb="276" eb="278">
      <t>ウワマワ</t>
    </rPh>
    <rPh sb="287" eb="288">
      <t>トド</t>
    </rPh>
    <rPh sb="294" eb="296">
      <t>シヨウ</t>
    </rPh>
    <rPh sb="296" eb="297">
      <t>リョウ</t>
    </rPh>
    <rPh sb="300" eb="302">
      <t>イッパン</t>
    </rPh>
    <rPh sb="302" eb="304">
      <t>カイケイ</t>
    </rPh>
    <rPh sb="304" eb="306">
      <t>クリイレ</t>
    </rPh>
    <rPh sb="306" eb="307">
      <t>キン</t>
    </rPh>
    <rPh sb="310" eb="311">
      <t>マカナ</t>
    </rPh>
    <rPh sb="319" eb="321">
      <t>ノウギョウ</t>
    </rPh>
    <rPh sb="321" eb="323">
      <t>シュウラク</t>
    </rPh>
    <rPh sb="323" eb="325">
      <t>ハイスイ</t>
    </rPh>
    <rPh sb="325" eb="327">
      <t>シセツ</t>
    </rPh>
    <rPh sb="328" eb="330">
      <t>シンキ</t>
    </rPh>
    <rPh sb="330" eb="332">
      <t>セイビ</t>
    </rPh>
    <rPh sb="333" eb="335">
      <t>チャクシュ</t>
    </rPh>
    <rPh sb="338" eb="340">
      <t>ホウシン</t>
    </rPh>
    <rPh sb="349" eb="351">
      <t>シセツ</t>
    </rPh>
    <rPh sb="351" eb="353">
      <t>セイビ</t>
    </rPh>
    <rPh sb="354" eb="355">
      <t>ア</t>
    </rPh>
    <rPh sb="357" eb="360">
      <t>チホウサイ</t>
    </rPh>
    <rPh sb="361" eb="363">
      <t>ショウカン</t>
    </rPh>
    <rPh sb="372" eb="373">
      <t>コ</t>
    </rPh>
    <rPh sb="375" eb="377">
      <t>ショウカン</t>
    </rPh>
    <rPh sb="377" eb="378">
      <t>ガク</t>
    </rPh>
    <rPh sb="379" eb="381">
      <t>コンゴ</t>
    </rPh>
    <rPh sb="381" eb="383">
      <t>ゲンショウ</t>
    </rPh>
    <rPh sb="409" eb="411">
      <t>イッポウ</t>
    </rPh>
    <rPh sb="412" eb="414">
      <t>シセツ</t>
    </rPh>
    <rPh sb="415" eb="417">
      <t>ケイネン</t>
    </rPh>
    <rPh sb="417" eb="419">
      <t>レッカ</t>
    </rPh>
    <rPh sb="420" eb="421">
      <t>トモナ</t>
    </rPh>
    <rPh sb="422" eb="424">
      <t>イジ</t>
    </rPh>
    <rPh sb="424" eb="426">
      <t>カンリ</t>
    </rPh>
    <rPh sb="426" eb="427">
      <t>ヒ</t>
    </rPh>
    <rPh sb="428" eb="430">
      <t>ゾウカ</t>
    </rPh>
    <rPh sb="431" eb="433">
      <t>ヨソウ</t>
    </rPh>
    <rPh sb="440" eb="442">
      <t>シヨウ</t>
    </rPh>
    <rPh sb="442" eb="443">
      <t>リョウ</t>
    </rPh>
    <rPh sb="443" eb="445">
      <t>シュウニュウ</t>
    </rPh>
    <rPh sb="446" eb="448">
      <t>ゾウシュウ</t>
    </rPh>
    <rPh sb="449" eb="451">
      <t>イジ</t>
    </rPh>
    <rPh sb="451" eb="453">
      <t>カンリ</t>
    </rPh>
    <rPh sb="453" eb="454">
      <t>ヒ</t>
    </rPh>
    <rPh sb="454" eb="455">
      <t>ヨウ</t>
    </rPh>
    <rPh sb="456" eb="458">
      <t>サクゲン</t>
    </rPh>
    <rPh sb="461" eb="462">
      <t>サラ</t>
    </rPh>
    <rPh sb="464" eb="466">
      <t>ケイエイ</t>
    </rPh>
    <rPh sb="466" eb="468">
      <t>ドリョク</t>
    </rPh>
    <rPh sb="469" eb="471">
      <t>ヒツヨウ</t>
    </rPh>
    <phoneticPr fontId="4"/>
  </si>
  <si>
    <t>　本市の管渠については、一般的な管渠の耐用年数である５０年に達していないことから、これまでのところ部分的な補修のみにとどまっているため、管渠改善率に現れない数値である。
　しかし、２０年後には最も古い管路施設において耐用年数を経過するため、計画的な管渠の更新を行い、これまでの事後保全から予防保全へと転換を図っていくことが必要である。
　管渠を含めた施設の更新については、各施設の老朽化状況を調べる簡易診断を実施し、診断結果に基づく更新計画を策定し、計画的に実施していく。</t>
    <rPh sb="1" eb="2">
      <t>ホン</t>
    </rPh>
    <rPh sb="2" eb="3">
      <t>シ</t>
    </rPh>
    <rPh sb="4" eb="5">
      <t>カン</t>
    </rPh>
    <rPh sb="5" eb="6">
      <t>キョ</t>
    </rPh>
    <rPh sb="12" eb="15">
      <t>イッパンテキ</t>
    </rPh>
    <rPh sb="16" eb="17">
      <t>カン</t>
    </rPh>
    <rPh sb="17" eb="18">
      <t>キョ</t>
    </rPh>
    <rPh sb="19" eb="21">
      <t>タイヨウ</t>
    </rPh>
    <rPh sb="21" eb="23">
      <t>ネンスウ</t>
    </rPh>
    <rPh sb="28" eb="29">
      <t>ネン</t>
    </rPh>
    <rPh sb="30" eb="31">
      <t>タッ</t>
    </rPh>
    <rPh sb="49" eb="52">
      <t>ブブンテキ</t>
    </rPh>
    <rPh sb="53" eb="55">
      <t>ホシュウ</t>
    </rPh>
    <rPh sb="68" eb="69">
      <t>カン</t>
    </rPh>
    <rPh sb="69" eb="70">
      <t>キョ</t>
    </rPh>
    <rPh sb="70" eb="72">
      <t>カイゼン</t>
    </rPh>
    <rPh sb="72" eb="73">
      <t>リツ</t>
    </rPh>
    <rPh sb="74" eb="75">
      <t>アラワ</t>
    </rPh>
    <rPh sb="78" eb="80">
      <t>スウチ</t>
    </rPh>
    <rPh sb="92" eb="93">
      <t>ネン</t>
    </rPh>
    <rPh sb="93" eb="94">
      <t>ノチ</t>
    </rPh>
    <rPh sb="96" eb="97">
      <t>モット</t>
    </rPh>
    <rPh sb="98" eb="99">
      <t>フル</t>
    </rPh>
    <rPh sb="100" eb="102">
      <t>カンロ</t>
    </rPh>
    <rPh sb="102" eb="104">
      <t>シセツ</t>
    </rPh>
    <rPh sb="108" eb="110">
      <t>タイヨウ</t>
    </rPh>
    <rPh sb="110" eb="112">
      <t>ネンスウ</t>
    </rPh>
    <rPh sb="113" eb="115">
      <t>ケイカ</t>
    </rPh>
    <rPh sb="170" eb="171">
      <t>カン</t>
    </rPh>
    <rPh sb="171" eb="172">
      <t>キョ</t>
    </rPh>
    <rPh sb="173" eb="174">
      <t>フク</t>
    </rPh>
    <rPh sb="176" eb="178">
      <t>シセツ</t>
    </rPh>
    <rPh sb="179" eb="181">
      <t>コウシン</t>
    </rPh>
    <rPh sb="187" eb="188">
      <t>カク</t>
    </rPh>
    <rPh sb="188" eb="190">
      <t>シセツ</t>
    </rPh>
    <rPh sb="191" eb="194">
      <t>ロウキュウカ</t>
    </rPh>
    <rPh sb="194" eb="196">
      <t>ジョウキョウ</t>
    </rPh>
    <rPh sb="197" eb="198">
      <t>シラ</t>
    </rPh>
    <rPh sb="200" eb="202">
      <t>カンイ</t>
    </rPh>
    <rPh sb="202" eb="204">
      <t>シンダン</t>
    </rPh>
    <rPh sb="205" eb="207">
      <t>ジッシ</t>
    </rPh>
    <rPh sb="209" eb="211">
      <t>シンダン</t>
    </rPh>
    <rPh sb="211" eb="213">
      <t>ケッカ</t>
    </rPh>
    <rPh sb="214" eb="215">
      <t>モト</t>
    </rPh>
    <rPh sb="217" eb="219">
      <t>コウシン</t>
    </rPh>
    <rPh sb="219" eb="221">
      <t>ケイカク</t>
    </rPh>
    <rPh sb="222" eb="224">
      <t>サクテイ</t>
    </rPh>
    <rPh sb="226" eb="229">
      <t>ケイカクテキ</t>
    </rPh>
    <rPh sb="230" eb="232">
      <t>ジッシ</t>
    </rPh>
    <phoneticPr fontId="4"/>
  </si>
  <si>
    <t>　本市は、合併により１７箇所の農業集落排水施設が稼動しており、維持管理費の占める割合が高く、経営効率性が高いとは言えない状況である。
　また、農業集落排水施設の新規着手はしない方針であり、限られた使用料収入の中で施設の維持管理、更新費用を賄うことが求められている。
　一般会計繰入金への依存を出来る限り減らすため、接続率の低い地区における接続率の向上、滞納整理の推進による徴収率の向上など、使用料収入の増収に努めるとともに、ストックマネジメントを実践し、維持管理費のトータルコストの削減に努める。
　将来的な人口減少に伴う使用料収入の減収については、ある程度は使用料改定で対応していくが、今後、更に人口減少が加速した場合、一部公共下水道への接続や、近接する処理施設の統合等の検討等、人口規模に応じた施設運営が必要となってくる。</t>
    <rPh sb="1" eb="2">
      <t>ホン</t>
    </rPh>
    <rPh sb="2" eb="3">
      <t>シ</t>
    </rPh>
    <rPh sb="5" eb="7">
      <t>ガッペイ</t>
    </rPh>
    <rPh sb="12" eb="14">
      <t>カショ</t>
    </rPh>
    <rPh sb="15" eb="17">
      <t>ノウギョウ</t>
    </rPh>
    <rPh sb="17" eb="19">
      <t>シュウラク</t>
    </rPh>
    <rPh sb="19" eb="21">
      <t>ハイスイ</t>
    </rPh>
    <rPh sb="21" eb="23">
      <t>シセツ</t>
    </rPh>
    <rPh sb="24" eb="26">
      <t>カドウ</t>
    </rPh>
    <rPh sb="31" eb="33">
      <t>イジ</t>
    </rPh>
    <rPh sb="33" eb="36">
      <t>カンリヒ</t>
    </rPh>
    <rPh sb="37" eb="38">
      <t>シ</t>
    </rPh>
    <rPh sb="40" eb="42">
      <t>ワリアイ</t>
    </rPh>
    <rPh sb="43" eb="44">
      <t>タカ</t>
    </rPh>
    <rPh sb="46" eb="48">
      <t>ケイエイ</t>
    </rPh>
    <rPh sb="48" eb="50">
      <t>コウリツ</t>
    </rPh>
    <rPh sb="50" eb="51">
      <t>セイ</t>
    </rPh>
    <rPh sb="52" eb="53">
      <t>タカ</t>
    </rPh>
    <rPh sb="56" eb="57">
      <t>イ</t>
    </rPh>
    <rPh sb="60" eb="62">
      <t>ジョウキョウ</t>
    </rPh>
    <rPh sb="71" eb="73">
      <t>ノウギョウ</t>
    </rPh>
    <rPh sb="73" eb="75">
      <t>シュウラク</t>
    </rPh>
    <rPh sb="75" eb="77">
      <t>ハイスイ</t>
    </rPh>
    <rPh sb="77" eb="79">
      <t>シセツ</t>
    </rPh>
    <rPh sb="80" eb="82">
      <t>シンキ</t>
    </rPh>
    <rPh sb="82" eb="84">
      <t>チャクシュ</t>
    </rPh>
    <rPh sb="88" eb="90">
      <t>ホウシン</t>
    </rPh>
    <rPh sb="94" eb="95">
      <t>カギ</t>
    </rPh>
    <rPh sb="98" eb="100">
      <t>シヨウ</t>
    </rPh>
    <rPh sb="100" eb="101">
      <t>リョウ</t>
    </rPh>
    <rPh sb="101" eb="103">
      <t>シュウニュウ</t>
    </rPh>
    <rPh sb="104" eb="105">
      <t>ナカ</t>
    </rPh>
    <rPh sb="106" eb="108">
      <t>シセツ</t>
    </rPh>
    <rPh sb="109" eb="111">
      <t>イジ</t>
    </rPh>
    <rPh sb="111" eb="113">
      <t>カンリ</t>
    </rPh>
    <rPh sb="114" eb="116">
      <t>コウシン</t>
    </rPh>
    <rPh sb="116" eb="118">
      <t>ヒヨウ</t>
    </rPh>
    <rPh sb="119" eb="120">
      <t>マカナ</t>
    </rPh>
    <rPh sb="124" eb="125">
      <t>モト</t>
    </rPh>
    <rPh sb="134" eb="136">
      <t>イッパン</t>
    </rPh>
    <rPh sb="136" eb="138">
      <t>カイケイ</t>
    </rPh>
    <rPh sb="138" eb="140">
      <t>クリイレ</t>
    </rPh>
    <rPh sb="140" eb="141">
      <t>キン</t>
    </rPh>
    <rPh sb="143" eb="145">
      <t>イゾン</t>
    </rPh>
    <rPh sb="146" eb="148">
      <t>デキ</t>
    </rPh>
    <rPh sb="149" eb="150">
      <t>カギ</t>
    </rPh>
    <rPh sb="151" eb="152">
      <t>ヘ</t>
    </rPh>
    <rPh sb="157" eb="159">
      <t>セツゾク</t>
    </rPh>
    <rPh sb="159" eb="160">
      <t>リツ</t>
    </rPh>
    <rPh sb="161" eb="162">
      <t>ヒク</t>
    </rPh>
    <rPh sb="163" eb="165">
      <t>チク</t>
    </rPh>
    <rPh sb="169" eb="171">
      <t>セツゾク</t>
    </rPh>
    <rPh sb="171" eb="172">
      <t>リツ</t>
    </rPh>
    <rPh sb="173" eb="175">
      <t>コウジョウ</t>
    </rPh>
    <rPh sb="176" eb="178">
      <t>タイノウ</t>
    </rPh>
    <rPh sb="178" eb="180">
      <t>セイリ</t>
    </rPh>
    <rPh sb="181" eb="183">
      <t>スイシン</t>
    </rPh>
    <rPh sb="186" eb="188">
      <t>チョウシュウ</t>
    </rPh>
    <rPh sb="188" eb="189">
      <t>リツ</t>
    </rPh>
    <rPh sb="190" eb="192">
      <t>コウジョウ</t>
    </rPh>
    <rPh sb="195" eb="197">
      <t>シヨウ</t>
    </rPh>
    <rPh sb="197" eb="198">
      <t>リョウ</t>
    </rPh>
    <rPh sb="198" eb="200">
      <t>シュウニュウ</t>
    </rPh>
    <rPh sb="201" eb="203">
      <t>ゾウシュウ</t>
    </rPh>
    <rPh sb="204" eb="205">
      <t>ツト</t>
    </rPh>
    <rPh sb="250" eb="253">
      <t>ショウライテキ</t>
    </rPh>
    <rPh sb="254" eb="256">
      <t>ジンコウ</t>
    </rPh>
    <rPh sb="256" eb="258">
      <t>ゲンショウ</t>
    </rPh>
    <rPh sb="259" eb="260">
      <t>トモナ</t>
    </rPh>
    <rPh sb="261" eb="263">
      <t>シヨウ</t>
    </rPh>
    <rPh sb="263" eb="264">
      <t>リョウ</t>
    </rPh>
    <rPh sb="264" eb="266">
      <t>シュウニュウ</t>
    </rPh>
    <rPh sb="267" eb="269">
      <t>ゲンシュウ</t>
    </rPh>
    <rPh sb="277" eb="279">
      <t>テイド</t>
    </rPh>
    <rPh sb="280" eb="282">
      <t>シヨウ</t>
    </rPh>
    <rPh sb="282" eb="283">
      <t>リョウ</t>
    </rPh>
    <rPh sb="283" eb="285">
      <t>カイテイ</t>
    </rPh>
    <rPh sb="286" eb="288">
      <t>タイオウ</t>
    </rPh>
    <rPh sb="294" eb="296">
      <t>コンゴ</t>
    </rPh>
    <rPh sb="297" eb="298">
      <t>サラ</t>
    </rPh>
    <rPh sb="299" eb="301">
      <t>ジンコウ</t>
    </rPh>
    <rPh sb="301" eb="303">
      <t>ゲンショウ</t>
    </rPh>
    <rPh sb="304" eb="306">
      <t>カソク</t>
    </rPh>
    <rPh sb="308" eb="310">
      <t>バアイ</t>
    </rPh>
    <rPh sb="311" eb="313">
      <t>イチブ</t>
    </rPh>
    <rPh sb="313" eb="315">
      <t>コウキョウ</t>
    </rPh>
    <rPh sb="315" eb="318">
      <t>ゲスイドウ</t>
    </rPh>
    <rPh sb="320" eb="322">
      <t>セツゾク</t>
    </rPh>
    <rPh sb="324" eb="326">
      <t>キンセツ</t>
    </rPh>
    <rPh sb="328" eb="330">
      <t>ショリ</t>
    </rPh>
    <rPh sb="330" eb="332">
      <t>シセツ</t>
    </rPh>
    <rPh sb="333" eb="335">
      <t>トウゴウ</t>
    </rPh>
    <rPh sb="335" eb="336">
      <t>ナド</t>
    </rPh>
    <rPh sb="337" eb="339">
      <t>ケントウ</t>
    </rPh>
    <rPh sb="339" eb="340">
      <t>ナド</t>
    </rPh>
    <rPh sb="341" eb="343">
      <t>ジンコウ</t>
    </rPh>
    <rPh sb="343" eb="345">
      <t>キボ</t>
    </rPh>
    <rPh sb="346" eb="347">
      <t>オウ</t>
    </rPh>
    <rPh sb="349" eb="351">
      <t>シセツ</t>
    </rPh>
    <rPh sb="351" eb="353">
      <t>ウンエイ</t>
    </rPh>
    <rPh sb="354" eb="35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</si>
</sst>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7594112"/>
        <c:axId val="4761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47594112"/>
        <c:axId val="47616768"/>
      </c:lineChart>
      <c:dateAx>
        <c:axId val="47594112"/>
        <c:scaling>
          <c:orientation val="minMax"/>
        </c:scaling>
        <c:delete val="1"/>
        <c:axPos val="b"/>
        <c:numFmt formatCode="ge" sourceLinked="1"/>
        <c:majorTickMark val="none"/>
        <c:minorTickMark val="none"/>
        <c:tickLblPos val="none"/>
        <c:crossAx val="47616768"/>
        <c:crosses val="autoZero"/>
        <c:auto val="1"/>
        <c:lblOffset val="100"/>
        <c:baseTimeUnit val="years"/>
      </c:dateAx>
      <c:valAx>
        <c:axId val="4761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9411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formatCode="#,##0.00;&quot;△&quot;#,##0.00">
                  <c:v>0</c:v>
                </c:pt>
                <c:pt idx="1">
                  <c:v>63.47</c:v>
                </c:pt>
                <c:pt idx="2">
                  <c:v>70.849999999999994</c:v>
                </c:pt>
                <c:pt idx="3">
                  <c:v>66.42</c:v>
                </c:pt>
                <c:pt idx="4">
                  <c:v>64.09</c:v>
                </c:pt>
              </c:numCache>
            </c:numRef>
          </c:val>
        </c:ser>
        <c:dLbls>
          <c:showLegendKey val="0"/>
          <c:showVal val="0"/>
          <c:showCatName val="0"/>
          <c:showSerName val="0"/>
          <c:showPercent val="0"/>
          <c:showBubbleSize val="0"/>
        </c:dLbls>
        <c:gapWidth val="150"/>
        <c:axId val="48188416"/>
        <c:axId val="4821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48188416"/>
        <c:axId val="48219264"/>
      </c:lineChart>
      <c:dateAx>
        <c:axId val="48188416"/>
        <c:scaling>
          <c:orientation val="minMax"/>
        </c:scaling>
        <c:delete val="1"/>
        <c:axPos val="b"/>
        <c:numFmt formatCode="ge" sourceLinked="1"/>
        <c:majorTickMark val="none"/>
        <c:minorTickMark val="none"/>
        <c:tickLblPos val="none"/>
        <c:crossAx val="48219264"/>
        <c:crosses val="autoZero"/>
        <c:auto val="1"/>
        <c:lblOffset val="100"/>
        <c:baseTimeUnit val="years"/>
      </c:dateAx>
      <c:valAx>
        <c:axId val="4821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8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84.85</c:v>
                </c:pt>
                <c:pt idx="1">
                  <c:v>84.01</c:v>
                </c:pt>
                <c:pt idx="2">
                  <c:v>83.26</c:v>
                </c:pt>
                <c:pt idx="3">
                  <c:v>82.04</c:v>
                </c:pt>
                <c:pt idx="4">
                  <c:v>82.85</c:v>
                </c:pt>
              </c:numCache>
            </c:numRef>
          </c:val>
        </c:ser>
        <c:dLbls>
          <c:showLegendKey val="0"/>
          <c:showVal val="0"/>
          <c:showCatName val="0"/>
          <c:showSerName val="0"/>
          <c:showPercent val="0"/>
          <c:showBubbleSize val="0"/>
        </c:dLbls>
        <c:gapWidth val="150"/>
        <c:axId val="48241280"/>
        <c:axId val="4825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48241280"/>
        <c:axId val="48251648"/>
      </c:lineChart>
      <c:dateAx>
        <c:axId val="48241280"/>
        <c:scaling>
          <c:orientation val="minMax"/>
        </c:scaling>
        <c:delete val="1"/>
        <c:axPos val="b"/>
        <c:numFmt formatCode="ge" sourceLinked="1"/>
        <c:majorTickMark val="none"/>
        <c:minorTickMark val="none"/>
        <c:tickLblPos val="none"/>
        <c:crossAx val="48251648"/>
        <c:crosses val="autoZero"/>
        <c:auto val="1"/>
        <c:lblOffset val="100"/>
        <c:baseTimeUnit val="years"/>
      </c:dateAx>
      <c:valAx>
        <c:axId val="4825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24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81.78</c:v>
                </c:pt>
                <c:pt idx="1">
                  <c:v>82.81</c:v>
                </c:pt>
                <c:pt idx="2">
                  <c:v>79.81</c:v>
                </c:pt>
                <c:pt idx="3">
                  <c:v>73.290000000000006</c:v>
                </c:pt>
                <c:pt idx="4">
                  <c:v>74.97</c:v>
                </c:pt>
              </c:numCache>
            </c:numRef>
          </c:val>
        </c:ser>
        <c:dLbls>
          <c:showLegendKey val="0"/>
          <c:showVal val="0"/>
          <c:showCatName val="0"/>
          <c:showSerName val="0"/>
          <c:showPercent val="0"/>
          <c:showBubbleSize val="0"/>
        </c:dLbls>
        <c:gapWidth val="150"/>
        <c:axId val="47634688"/>
        <c:axId val="4777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634688"/>
        <c:axId val="47776128"/>
      </c:lineChart>
      <c:dateAx>
        <c:axId val="47634688"/>
        <c:scaling>
          <c:orientation val="minMax"/>
        </c:scaling>
        <c:delete val="1"/>
        <c:axPos val="b"/>
        <c:numFmt formatCode="ge" sourceLinked="1"/>
        <c:majorTickMark val="none"/>
        <c:minorTickMark val="none"/>
        <c:tickLblPos val="none"/>
        <c:crossAx val="47776128"/>
        <c:crosses val="autoZero"/>
        <c:auto val="1"/>
        <c:lblOffset val="100"/>
        <c:baseTimeUnit val="years"/>
      </c:dateAx>
      <c:valAx>
        <c:axId val="4777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3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7798144"/>
        <c:axId val="4781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798144"/>
        <c:axId val="47812608"/>
      </c:lineChart>
      <c:dateAx>
        <c:axId val="47798144"/>
        <c:scaling>
          <c:orientation val="minMax"/>
        </c:scaling>
        <c:delete val="1"/>
        <c:axPos val="b"/>
        <c:numFmt formatCode="ge" sourceLinked="1"/>
        <c:majorTickMark val="none"/>
        <c:minorTickMark val="none"/>
        <c:tickLblPos val="none"/>
        <c:crossAx val="47812608"/>
        <c:crosses val="autoZero"/>
        <c:auto val="1"/>
        <c:lblOffset val="100"/>
        <c:baseTimeUnit val="years"/>
      </c:dateAx>
      <c:valAx>
        <c:axId val="4781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7851008"/>
        <c:axId val="4785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851008"/>
        <c:axId val="47852928"/>
      </c:lineChart>
      <c:dateAx>
        <c:axId val="47851008"/>
        <c:scaling>
          <c:orientation val="minMax"/>
        </c:scaling>
        <c:delete val="1"/>
        <c:axPos val="b"/>
        <c:numFmt formatCode="ge" sourceLinked="1"/>
        <c:majorTickMark val="none"/>
        <c:minorTickMark val="none"/>
        <c:tickLblPos val="none"/>
        <c:crossAx val="47852928"/>
        <c:crosses val="autoZero"/>
        <c:auto val="1"/>
        <c:lblOffset val="100"/>
        <c:baseTimeUnit val="years"/>
      </c:dateAx>
      <c:valAx>
        <c:axId val="4785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5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7897984"/>
        <c:axId val="4790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897984"/>
        <c:axId val="47904256"/>
      </c:lineChart>
      <c:dateAx>
        <c:axId val="47897984"/>
        <c:scaling>
          <c:orientation val="minMax"/>
        </c:scaling>
        <c:delete val="1"/>
        <c:axPos val="b"/>
        <c:numFmt formatCode="ge" sourceLinked="1"/>
        <c:majorTickMark val="none"/>
        <c:minorTickMark val="none"/>
        <c:tickLblPos val="none"/>
        <c:crossAx val="47904256"/>
        <c:crosses val="autoZero"/>
        <c:auto val="1"/>
        <c:lblOffset val="100"/>
        <c:baseTimeUnit val="years"/>
      </c:dateAx>
      <c:valAx>
        <c:axId val="4790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9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8006656"/>
        <c:axId val="4800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8006656"/>
        <c:axId val="48008576"/>
      </c:lineChart>
      <c:dateAx>
        <c:axId val="48006656"/>
        <c:scaling>
          <c:orientation val="minMax"/>
        </c:scaling>
        <c:delete val="1"/>
        <c:axPos val="b"/>
        <c:numFmt formatCode="ge" sourceLinked="1"/>
        <c:majorTickMark val="none"/>
        <c:minorTickMark val="none"/>
        <c:tickLblPos val="none"/>
        <c:crossAx val="48008576"/>
        <c:crosses val="autoZero"/>
        <c:auto val="1"/>
        <c:lblOffset val="100"/>
        <c:baseTimeUnit val="years"/>
      </c:dateAx>
      <c:valAx>
        <c:axId val="4800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00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8034560"/>
        <c:axId val="4803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48034560"/>
        <c:axId val="48036480"/>
      </c:lineChart>
      <c:dateAx>
        <c:axId val="48034560"/>
        <c:scaling>
          <c:orientation val="minMax"/>
        </c:scaling>
        <c:delete val="1"/>
        <c:axPos val="b"/>
        <c:numFmt formatCode="ge" sourceLinked="1"/>
        <c:majorTickMark val="none"/>
        <c:minorTickMark val="none"/>
        <c:tickLblPos val="none"/>
        <c:crossAx val="48036480"/>
        <c:crosses val="autoZero"/>
        <c:auto val="1"/>
        <c:lblOffset val="100"/>
        <c:baseTimeUnit val="years"/>
      </c:dateAx>
      <c:valAx>
        <c:axId val="4803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03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75.16</c:v>
                </c:pt>
                <c:pt idx="1">
                  <c:v>78.790000000000006</c:v>
                </c:pt>
                <c:pt idx="2">
                  <c:v>76.92</c:v>
                </c:pt>
                <c:pt idx="3">
                  <c:v>65.23</c:v>
                </c:pt>
                <c:pt idx="4">
                  <c:v>66.63</c:v>
                </c:pt>
              </c:numCache>
            </c:numRef>
          </c:val>
        </c:ser>
        <c:dLbls>
          <c:showLegendKey val="0"/>
          <c:showVal val="0"/>
          <c:showCatName val="0"/>
          <c:showSerName val="0"/>
          <c:showPercent val="0"/>
          <c:showBubbleSize val="0"/>
        </c:dLbls>
        <c:gapWidth val="150"/>
        <c:axId val="48083328"/>
        <c:axId val="4808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48083328"/>
        <c:axId val="48085248"/>
      </c:lineChart>
      <c:dateAx>
        <c:axId val="48083328"/>
        <c:scaling>
          <c:orientation val="minMax"/>
        </c:scaling>
        <c:delete val="1"/>
        <c:axPos val="b"/>
        <c:numFmt formatCode="ge" sourceLinked="1"/>
        <c:majorTickMark val="none"/>
        <c:minorTickMark val="none"/>
        <c:tickLblPos val="none"/>
        <c:crossAx val="48085248"/>
        <c:crosses val="autoZero"/>
        <c:auto val="1"/>
        <c:lblOffset val="100"/>
        <c:baseTimeUnit val="years"/>
      </c:dateAx>
      <c:valAx>
        <c:axId val="4808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08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202.22</c:v>
                </c:pt>
                <c:pt idx="1">
                  <c:v>201.55</c:v>
                </c:pt>
                <c:pt idx="2">
                  <c:v>192.32</c:v>
                </c:pt>
                <c:pt idx="3">
                  <c:v>228.24</c:v>
                </c:pt>
                <c:pt idx="4">
                  <c:v>233.6</c:v>
                </c:pt>
              </c:numCache>
            </c:numRef>
          </c:val>
        </c:ser>
        <c:dLbls>
          <c:showLegendKey val="0"/>
          <c:showVal val="0"/>
          <c:showCatName val="0"/>
          <c:showSerName val="0"/>
          <c:showPercent val="0"/>
          <c:showBubbleSize val="0"/>
        </c:dLbls>
        <c:gapWidth val="150"/>
        <c:axId val="48172416"/>
        <c:axId val="4817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48172416"/>
        <c:axId val="48178688"/>
      </c:lineChart>
      <c:dateAx>
        <c:axId val="48172416"/>
        <c:scaling>
          <c:orientation val="minMax"/>
        </c:scaling>
        <c:delete val="1"/>
        <c:axPos val="b"/>
        <c:numFmt formatCode="ge" sourceLinked="1"/>
        <c:majorTickMark val="none"/>
        <c:minorTickMark val="none"/>
        <c:tickLblPos val="none"/>
        <c:crossAx val="48178688"/>
        <c:crosses val="autoZero"/>
        <c:auto val="1"/>
        <c:lblOffset val="100"/>
        <c:baseTimeUnit val="years"/>
      </c:dateAx>
      <c:valAx>
        <c:axId val="4817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7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K41" zoomScaleNormal="100" workbookViewId="0">
      <selection activeCell="CA70" sqref="CA70"/>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埼玉県　熊谷市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201627</v>
      </c>
      <c r="AM8" s="64"/>
      <c r="AN8" s="64"/>
      <c r="AO8" s="64"/>
      <c r="AP8" s="64"/>
      <c r="AQ8" s="64"/>
      <c r="AR8" s="64"/>
      <c r="AS8" s="64"/>
      <c r="AT8" s="63">
        <f>データ!S6</f>
        <v>159.82</v>
      </c>
      <c r="AU8" s="63"/>
      <c r="AV8" s="63"/>
      <c r="AW8" s="63"/>
      <c r="AX8" s="63"/>
      <c r="AY8" s="63"/>
      <c r="AZ8" s="63"/>
      <c r="BA8" s="63"/>
      <c r="BB8" s="63">
        <f>データ!T6</f>
        <v>1261.5899999999999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4.9800000000000004</v>
      </c>
      <c r="Q10" s="63"/>
      <c r="R10" s="63"/>
      <c r="S10" s="63"/>
      <c r="T10" s="63"/>
      <c r="U10" s="63"/>
      <c r="V10" s="63"/>
      <c r="W10" s="63">
        <f>データ!P6</f>
        <v>100</v>
      </c>
      <c r="X10" s="63"/>
      <c r="Y10" s="63"/>
      <c r="Z10" s="63"/>
      <c r="AA10" s="63"/>
      <c r="AB10" s="63"/>
      <c r="AC10" s="63"/>
      <c r="AD10" s="64">
        <f>データ!Q6</f>
        <v>4100</v>
      </c>
      <c r="AE10" s="64"/>
      <c r="AF10" s="64"/>
      <c r="AG10" s="64"/>
      <c r="AH10" s="64"/>
      <c r="AI10" s="64"/>
      <c r="AJ10" s="64"/>
      <c r="AK10" s="2"/>
      <c r="AL10" s="64">
        <f>データ!U6</f>
        <v>9998</v>
      </c>
      <c r="AM10" s="64"/>
      <c r="AN10" s="64"/>
      <c r="AO10" s="64"/>
      <c r="AP10" s="64"/>
      <c r="AQ10" s="64"/>
      <c r="AR10" s="64"/>
      <c r="AS10" s="64"/>
      <c r="AT10" s="63">
        <f>データ!V6</f>
        <v>4.71</v>
      </c>
      <c r="AU10" s="63"/>
      <c r="AV10" s="63"/>
      <c r="AW10" s="63"/>
      <c r="AX10" s="63"/>
      <c r="AY10" s="63"/>
      <c r="AZ10" s="63"/>
      <c r="BA10" s="63"/>
      <c r="BB10" s="63">
        <f>データ!W6</f>
        <v>2122.7199999999998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112020</v>
      </c>
      <c r="D6" s="31">
        <f t="shared" si="3"/>
        <v>47</v>
      </c>
      <c r="E6" s="31">
        <f t="shared" si="3"/>
        <v>17</v>
      </c>
      <c r="F6" s="31">
        <f t="shared" si="3"/>
        <v>5</v>
      </c>
      <c r="G6" s="31">
        <f t="shared" si="3"/>
        <v>0</v>
      </c>
      <c r="H6" s="31" t="str">
        <f t="shared" si="3"/>
        <v>埼玉県　熊谷市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4.9800000000000004</v>
      </c>
      <c r="P6" s="32">
        <f t="shared" si="3"/>
        <v>100</v>
      </c>
      <c r="Q6" s="32">
        <f t="shared" si="3"/>
        <v>4100</v>
      </c>
      <c r="R6" s="32">
        <f t="shared" si="3"/>
        <v>201627</v>
      </c>
      <c r="S6" s="32">
        <f t="shared" si="3"/>
        <v>159.82</v>
      </c>
      <c r="T6" s="32">
        <f t="shared" si="3"/>
        <v>1261.5899999999999</v>
      </c>
      <c r="U6" s="32">
        <f t="shared" si="3"/>
        <v>9998</v>
      </c>
      <c r="V6" s="32">
        <f t="shared" si="3"/>
        <v>4.71</v>
      </c>
      <c r="W6" s="32">
        <f t="shared" si="3"/>
        <v>2122.7199999999998</v>
      </c>
      <c r="X6" s="33">
        <f>IF(X7="",NA(),X7)</f>
        <v>81.78</v>
      </c>
      <c r="Y6" s="33">
        <f t="shared" ref="Y6:AG6" si="4">IF(Y7="",NA(),Y7)</f>
        <v>82.81</v>
      </c>
      <c r="Z6" s="33">
        <f t="shared" si="4"/>
        <v>79.81</v>
      </c>
      <c r="AA6" s="33">
        <f t="shared" si="4"/>
        <v>73.290000000000006</v>
      </c>
      <c r="AB6" s="33">
        <f t="shared" si="4"/>
        <v>74.97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1267.26</v>
      </c>
      <c r="BK6" s="33">
        <f t="shared" si="7"/>
        <v>1239.2</v>
      </c>
      <c r="BL6" s="33">
        <f t="shared" si="7"/>
        <v>1197.82</v>
      </c>
      <c r="BM6" s="33">
        <f t="shared" si="7"/>
        <v>1126.77</v>
      </c>
      <c r="BN6" s="33">
        <f t="shared" si="7"/>
        <v>1044.8</v>
      </c>
      <c r="BO6" s="32" t="str">
        <f>IF(BO7="","",IF(BO7="-","【-】","【"&amp;SUBSTITUTE(TEXT(BO7,"#,##0.00"),"-","△")&amp;"】"))</f>
        <v>【992.47】</v>
      </c>
      <c r="BP6" s="33">
        <f>IF(BP7="",NA(),BP7)</f>
        <v>75.16</v>
      </c>
      <c r="BQ6" s="33">
        <f t="shared" ref="BQ6:BY6" si="8">IF(BQ7="",NA(),BQ7)</f>
        <v>78.790000000000006</v>
      </c>
      <c r="BR6" s="33">
        <f t="shared" si="8"/>
        <v>76.92</v>
      </c>
      <c r="BS6" s="33">
        <f t="shared" si="8"/>
        <v>65.23</v>
      </c>
      <c r="BT6" s="33">
        <f t="shared" si="8"/>
        <v>66.63</v>
      </c>
      <c r="BU6" s="33">
        <f t="shared" si="8"/>
        <v>53.42</v>
      </c>
      <c r="BV6" s="33">
        <f t="shared" si="8"/>
        <v>51.56</v>
      </c>
      <c r="BW6" s="33">
        <f t="shared" si="8"/>
        <v>51.03</v>
      </c>
      <c r="BX6" s="33">
        <f t="shared" si="8"/>
        <v>50.9</v>
      </c>
      <c r="BY6" s="33">
        <f t="shared" si="8"/>
        <v>50.82</v>
      </c>
      <c r="BZ6" s="32" t="str">
        <f>IF(BZ7="","",IF(BZ7="-","【-】","【"&amp;SUBSTITUTE(TEXT(BZ7,"#,##0.00"),"-","△")&amp;"】"))</f>
        <v>【51.49】</v>
      </c>
      <c r="CA6" s="33">
        <f>IF(CA7="",NA(),CA7)</f>
        <v>202.22</v>
      </c>
      <c r="CB6" s="33">
        <f t="shared" ref="CB6:CJ6" si="9">IF(CB7="",NA(),CB7)</f>
        <v>201.55</v>
      </c>
      <c r="CC6" s="33">
        <f t="shared" si="9"/>
        <v>192.32</v>
      </c>
      <c r="CD6" s="33">
        <f t="shared" si="9"/>
        <v>228.24</v>
      </c>
      <c r="CE6" s="33">
        <f t="shared" si="9"/>
        <v>233.6</v>
      </c>
      <c r="CF6" s="33">
        <f t="shared" si="9"/>
        <v>269.12</v>
      </c>
      <c r="CG6" s="33">
        <f t="shared" si="9"/>
        <v>283.26</v>
      </c>
      <c r="CH6" s="33">
        <f t="shared" si="9"/>
        <v>289.60000000000002</v>
      </c>
      <c r="CI6" s="33">
        <f t="shared" si="9"/>
        <v>293.27</v>
      </c>
      <c r="CJ6" s="33">
        <f t="shared" si="9"/>
        <v>300.52</v>
      </c>
      <c r="CK6" s="32" t="str">
        <f>IF(CK7="","",IF(CK7="-","【-】","【"&amp;SUBSTITUTE(TEXT(CK7,"#,##0.00"),"-","△")&amp;"】"))</f>
        <v>【295.10】</v>
      </c>
      <c r="CL6" s="32">
        <f>IF(CL7="",NA(),CL7)</f>
        <v>0</v>
      </c>
      <c r="CM6" s="33">
        <f t="shared" ref="CM6:CU6" si="10">IF(CM7="",NA(),CM7)</f>
        <v>63.47</v>
      </c>
      <c r="CN6" s="33">
        <f t="shared" si="10"/>
        <v>70.849999999999994</v>
      </c>
      <c r="CO6" s="33">
        <f t="shared" si="10"/>
        <v>66.42</v>
      </c>
      <c r="CP6" s="33">
        <f t="shared" si="10"/>
        <v>64.09</v>
      </c>
      <c r="CQ6" s="33">
        <f t="shared" si="10"/>
        <v>54.23</v>
      </c>
      <c r="CR6" s="33">
        <f t="shared" si="10"/>
        <v>55.2</v>
      </c>
      <c r="CS6" s="33">
        <f t="shared" si="10"/>
        <v>54.74</v>
      </c>
      <c r="CT6" s="33">
        <f t="shared" si="10"/>
        <v>53.78</v>
      </c>
      <c r="CU6" s="33">
        <f t="shared" si="10"/>
        <v>53.24</v>
      </c>
      <c r="CV6" s="32" t="str">
        <f>IF(CV7="","",IF(CV7="-","【-】","【"&amp;SUBSTITUTE(TEXT(CV7,"#,##0.00"),"-","△")&amp;"】"))</f>
        <v>【53.32】</v>
      </c>
      <c r="CW6" s="33">
        <f>IF(CW7="",NA(),CW7)</f>
        <v>84.85</v>
      </c>
      <c r="CX6" s="33">
        <f t="shared" ref="CX6:DF6" si="11">IF(CX7="",NA(),CX7)</f>
        <v>84.01</v>
      </c>
      <c r="CY6" s="33">
        <f t="shared" si="11"/>
        <v>83.26</v>
      </c>
      <c r="CZ6" s="33">
        <f t="shared" si="11"/>
        <v>82.04</v>
      </c>
      <c r="DA6" s="33">
        <f t="shared" si="11"/>
        <v>82.85</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112020</v>
      </c>
      <c r="D7" s="35">
        <v>47</v>
      </c>
      <c r="E7" s="35">
        <v>17</v>
      </c>
      <c r="F7" s="35">
        <v>5</v>
      </c>
      <c r="G7" s="35">
        <v>0</v>
      </c>
      <c r="H7" s="35" t="s">
        <v>96</v>
      </c>
      <c r="I7" s="35" t="s">
        <v>97</v>
      </c>
      <c r="J7" s="35" t="s">
        <v>98</v>
      </c>
      <c r="K7" s="35" t="s">
        <v>99</v>
      </c>
      <c r="L7" s="35" t="s">
        <v>100</v>
      </c>
      <c r="M7" s="36" t="s">
        <v>101</v>
      </c>
      <c r="N7" s="36" t="s">
        <v>102</v>
      </c>
      <c r="O7" s="36">
        <v>4.9800000000000004</v>
      </c>
      <c r="P7" s="36">
        <v>100</v>
      </c>
      <c r="Q7" s="36">
        <v>4100</v>
      </c>
      <c r="R7" s="36">
        <v>201627</v>
      </c>
      <c r="S7" s="36">
        <v>159.82</v>
      </c>
      <c r="T7" s="36">
        <v>1261.5899999999999</v>
      </c>
      <c r="U7" s="36">
        <v>9998</v>
      </c>
      <c r="V7" s="36">
        <v>4.71</v>
      </c>
      <c r="W7" s="36">
        <v>2122.7199999999998</v>
      </c>
      <c r="X7" s="36">
        <v>81.78</v>
      </c>
      <c r="Y7" s="36">
        <v>82.81</v>
      </c>
      <c r="Z7" s="36">
        <v>79.81</v>
      </c>
      <c r="AA7" s="36">
        <v>73.290000000000006</v>
      </c>
      <c r="AB7" s="36">
        <v>74.97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1267.26</v>
      </c>
      <c r="BK7" s="36">
        <v>1239.2</v>
      </c>
      <c r="BL7" s="36">
        <v>1197.82</v>
      </c>
      <c r="BM7" s="36">
        <v>1126.77</v>
      </c>
      <c r="BN7" s="36">
        <v>1044.8</v>
      </c>
      <c r="BO7" s="36">
        <v>992.47</v>
      </c>
      <c r="BP7" s="36">
        <v>75.16</v>
      </c>
      <c r="BQ7" s="36">
        <v>78.790000000000006</v>
      </c>
      <c r="BR7" s="36">
        <v>76.92</v>
      </c>
      <c r="BS7" s="36">
        <v>65.23</v>
      </c>
      <c r="BT7" s="36">
        <v>66.63</v>
      </c>
      <c r="BU7" s="36">
        <v>53.42</v>
      </c>
      <c r="BV7" s="36">
        <v>51.56</v>
      </c>
      <c r="BW7" s="36">
        <v>51.03</v>
      </c>
      <c r="BX7" s="36">
        <v>50.9</v>
      </c>
      <c r="BY7" s="36">
        <v>50.82</v>
      </c>
      <c r="BZ7" s="36">
        <v>51.49</v>
      </c>
      <c r="CA7" s="36">
        <v>202.22</v>
      </c>
      <c r="CB7" s="36">
        <v>201.55</v>
      </c>
      <c r="CC7" s="36">
        <v>192.32</v>
      </c>
      <c r="CD7" s="36">
        <v>228.24</v>
      </c>
      <c r="CE7" s="36">
        <v>233.6</v>
      </c>
      <c r="CF7" s="36">
        <v>269.12</v>
      </c>
      <c r="CG7" s="36">
        <v>283.26</v>
      </c>
      <c r="CH7" s="36">
        <v>289.60000000000002</v>
      </c>
      <c r="CI7" s="36">
        <v>293.27</v>
      </c>
      <c r="CJ7" s="36">
        <v>300.52</v>
      </c>
      <c r="CK7" s="36">
        <v>295.10000000000002</v>
      </c>
      <c r="CL7" s="36">
        <v>0</v>
      </c>
      <c r="CM7" s="36">
        <v>63.47</v>
      </c>
      <c r="CN7" s="36">
        <v>70.849999999999994</v>
      </c>
      <c r="CO7" s="36">
        <v>66.42</v>
      </c>
      <c r="CP7" s="36">
        <v>64.09</v>
      </c>
      <c r="CQ7" s="36">
        <v>54.23</v>
      </c>
      <c r="CR7" s="36">
        <v>55.2</v>
      </c>
      <c r="CS7" s="36">
        <v>54.74</v>
      </c>
      <c r="CT7" s="36">
        <v>53.78</v>
      </c>
      <c r="CU7" s="36">
        <v>53.24</v>
      </c>
      <c r="CV7" s="36">
        <v>53.32</v>
      </c>
      <c r="CW7" s="36">
        <v>84.85</v>
      </c>
      <c r="CX7" s="36">
        <v>84.01</v>
      </c>
      <c r="CY7" s="36">
        <v>83.26</v>
      </c>
      <c r="CZ7" s="36">
        <v>82.04</v>
      </c>
      <c r="DA7" s="36">
        <v>82.85</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熊谷市役所</cp:lastModifiedBy>
  <dcterms:created xsi:type="dcterms:W3CDTF">2016-02-03T09:11:41Z</dcterms:created>
  <dcterms:modified xsi:type="dcterms:W3CDTF">2016-02-17T02:10:08Z</dcterms:modified>
  <cp:category/>
</cp:coreProperties>
</file>