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C:\Users\690538\Box\【02_課所共有】40_10_生徒指導課\R05年度\02_生徒指導・いじめ対策・非行防止担当\07_生徒指導\07_04_諸調査・報告\07_04_150_スマートフォン等に関する調査\04_集計\05_R5各調査ごと集計\"/>
    </mc:Choice>
  </mc:AlternateContent>
  <xr:revisionPtr revIDLastSave="0" documentId="13_ncr:1_{5D1D5035-1D76-4ECB-8DBD-31B8D68127F9}" xr6:coauthVersionLast="36" xr6:coauthVersionMax="36" xr10:uidLastSave="{00000000-0000-0000-0000-000000000000}"/>
  <bookViews>
    <workbookView xWindow="32760" yWindow="32760" windowWidth="20490" windowHeight="7710" tabRatio="711" xr2:uid="{00000000-000D-0000-FFFF-FFFF00000000}"/>
  </bookViews>
  <sheets>
    <sheet name="スマホ調査結果（保護者）" sheetId="33" r:id="rId1"/>
  </sheets>
  <definedNames>
    <definedName name="_xlnm.Print_Area" localSheetId="0">'スマホ調査結果（保護者）'!$A$1:$O$235</definedName>
  </definedNames>
  <calcPr calcId="191029"/>
</workbook>
</file>

<file path=xl/calcChain.xml><?xml version="1.0" encoding="utf-8"?>
<calcChain xmlns="http://schemas.openxmlformats.org/spreadsheetml/2006/main">
  <c r="K167" i="33" l="1"/>
  <c r="L167" i="33"/>
  <c r="M167" i="33"/>
  <c r="J167" i="33"/>
  <c r="K110" i="33" l="1"/>
  <c r="L110" i="33"/>
  <c r="M110" i="33"/>
  <c r="J110" i="33"/>
  <c r="K43" i="33"/>
  <c r="L43" i="33"/>
  <c r="M43" i="33"/>
  <c r="J43" i="33"/>
  <c r="N110" i="33" l="1"/>
  <c r="N43" i="33"/>
  <c r="M228" i="33" l="1"/>
  <c r="M224" i="33"/>
  <c r="M220" i="33"/>
  <c r="M216" i="33"/>
  <c r="M230" i="33"/>
  <c r="M226" i="33"/>
  <c r="M222" i="33"/>
  <c r="M218" i="33"/>
  <c r="M214" i="33"/>
  <c r="M209" i="33"/>
  <c r="M207" i="33"/>
  <c r="M205" i="33"/>
  <c r="M203" i="33"/>
  <c r="M201" i="33"/>
  <c r="M199" i="33"/>
  <c r="M197" i="33"/>
  <c r="M195" i="33"/>
  <c r="M193" i="33"/>
  <c r="M191" i="33"/>
  <c r="M189" i="33"/>
  <c r="M187" i="33"/>
  <c r="M185" i="33"/>
  <c r="M183" i="33"/>
  <c r="M181" i="33"/>
  <c r="M179" i="33"/>
  <c r="M177" i="33"/>
  <c r="M173" i="33"/>
  <c r="M171" i="33"/>
  <c r="M166" i="33"/>
  <c r="M164" i="33"/>
  <c r="M160" i="33"/>
  <c r="M158" i="33"/>
  <c r="M153" i="33"/>
  <c r="M149" i="33"/>
  <c r="M147" i="33"/>
  <c r="M145" i="33"/>
  <c r="M141" i="33"/>
  <c r="M139" i="33"/>
  <c r="M137" i="33"/>
  <c r="M151" i="33"/>
  <c r="M143" i="33"/>
  <c r="M135" i="33"/>
  <c r="M128" i="33"/>
  <c r="M126" i="33"/>
  <c r="M122" i="33"/>
  <c r="M120" i="33"/>
  <c r="M118" i="33"/>
  <c r="M116" i="33"/>
  <c r="M130" i="33"/>
  <c r="M124" i="33"/>
  <c r="M114" i="33"/>
  <c r="M109" i="33"/>
  <c r="M107" i="33"/>
  <c r="M102" i="33"/>
  <c r="M100" i="33"/>
  <c r="M98" i="33"/>
  <c r="M96" i="33"/>
  <c r="M94" i="33"/>
  <c r="M92" i="33"/>
  <c r="M90" i="33"/>
  <c r="M88" i="33"/>
  <c r="M86" i="33"/>
  <c r="M84" i="33"/>
  <c r="M82" i="33"/>
  <c r="M80" i="33"/>
  <c r="M75" i="33"/>
  <c r="M73" i="33"/>
  <c r="M71" i="33"/>
  <c r="M69" i="33"/>
  <c r="M67" i="33"/>
  <c r="M65" i="33"/>
  <c r="M63" i="33"/>
  <c r="M61" i="33"/>
  <c r="M59" i="33"/>
  <c r="M57" i="33"/>
  <c r="M55" i="33"/>
  <c r="M49" i="33"/>
  <c r="M47" i="33"/>
  <c r="M42" i="33"/>
  <c r="M40" i="33"/>
  <c r="M35" i="33"/>
  <c r="M33" i="33"/>
  <c r="M31" i="33"/>
  <c r="M29" i="33"/>
  <c r="M27" i="33"/>
  <c r="M25" i="33"/>
  <c r="M23" i="33"/>
  <c r="M21" i="33"/>
  <c r="M19" i="33"/>
  <c r="M17" i="33"/>
  <c r="M15" i="33"/>
  <c r="M13" i="33"/>
  <c r="M11" i="33"/>
  <c r="M9" i="33"/>
  <c r="M7" i="33"/>
  <c r="M232" i="33" l="1"/>
  <c r="N231" i="33"/>
  <c r="M234" i="33"/>
  <c r="N233" i="33"/>
  <c r="M50" i="33"/>
  <c r="M51" i="33" s="1"/>
  <c r="J234" i="33" l="1"/>
  <c r="J75" i="33"/>
  <c r="J73" i="33"/>
  <c r="J71" i="33"/>
  <c r="J69" i="33"/>
  <c r="J67" i="33"/>
  <c r="J65" i="33"/>
  <c r="J63" i="33"/>
  <c r="J61" i="33"/>
  <c r="J59" i="33"/>
  <c r="J57" i="33"/>
  <c r="J49" i="33"/>
  <c r="J55" i="33"/>
  <c r="J47" i="33"/>
  <c r="J80" i="33" l="1"/>
  <c r="J114" i="33"/>
  <c r="J158" i="33"/>
  <c r="J171" i="33"/>
  <c r="J214" i="33"/>
  <c r="J109" i="33"/>
  <c r="J137" i="33"/>
  <c r="J166" i="33"/>
  <c r="J179" i="33"/>
  <c r="J84" i="33"/>
  <c r="J139" i="33"/>
  <c r="J218" i="33"/>
  <c r="J120" i="33"/>
  <c r="J183" i="33"/>
  <c r="J88" i="33"/>
  <c r="J143" i="33"/>
  <c r="J222" i="33"/>
  <c r="J124" i="33"/>
  <c r="J187" i="33"/>
  <c r="J92" i="33"/>
  <c r="J147" i="33"/>
  <c r="J226" i="33"/>
  <c r="J128" i="33"/>
  <c r="J191" i="33"/>
  <c r="J96" i="33"/>
  <c r="J151" i="33"/>
  <c r="J230" i="33"/>
  <c r="J153" i="33"/>
  <c r="J232" i="33"/>
  <c r="J197" i="33"/>
  <c r="J102" i="33"/>
  <c r="J207" i="33"/>
  <c r="J107" i="33"/>
  <c r="J135" i="33"/>
  <c r="J164" i="33"/>
  <c r="J177" i="33"/>
  <c r="J82" i="33"/>
  <c r="J116" i="33"/>
  <c r="J160" i="33"/>
  <c r="J173" i="33"/>
  <c r="J216" i="33"/>
  <c r="J118" i="33"/>
  <c r="J181" i="33"/>
  <c r="J86" i="33"/>
  <c r="J141" i="33"/>
  <c r="J220" i="33"/>
  <c r="J122" i="33"/>
  <c r="J185" i="33"/>
  <c r="J90" i="33"/>
  <c r="J145" i="33"/>
  <c r="J224" i="33"/>
  <c r="J126" i="33"/>
  <c r="J189" i="33"/>
  <c r="J94" i="33"/>
  <c r="J149" i="33"/>
  <c r="J228" i="33"/>
  <c r="J130" i="33"/>
  <c r="J193" i="33"/>
  <c r="J98" i="33"/>
  <c r="J195" i="33"/>
  <c r="J100" i="33"/>
  <c r="J199" i="33"/>
  <c r="J201" i="33"/>
  <c r="J203" i="33"/>
  <c r="J205" i="33"/>
  <c r="J209" i="33"/>
  <c r="J7" i="33"/>
  <c r="J42" i="33"/>
  <c r="J11" i="33"/>
  <c r="J15" i="33"/>
  <c r="J19" i="33"/>
  <c r="J23" i="33"/>
  <c r="J31" i="33"/>
  <c r="J33" i="33"/>
  <c r="J35" i="33"/>
  <c r="J40" i="33"/>
  <c r="J9" i="33"/>
  <c r="J13" i="33"/>
  <c r="J17" i="33"/>
  <c r="J21" i="33"/>
  <c r="J25" i="33"/>
  <c r="J27" i="33"/>
  <c r="J29" i="33"/>
  <c r="J50" i="33"/>
  <c r="J51" i="33" s="1"/>
  <c r="K234" i="33" l="1"/>
  <c r="K75" i="33"/>
  <c r="K73" i="33"/>
  <c r="K71" i="33"/>
  <c r="K69" i="33"/>
  <c r="K67" i="33"/>
  <c r="K65" i="33"/>
  <c r="K63" i="33"/>
  <c r="K61" i="33"/>
  <c r="K59" i="33"/>
  <c r="K57" i="33"/>
  <c r="K49" i="33"/>
  <c r="K55" i="33"/>
  <c r="K47" i="33"/>
  <c r="K80" i="33" l="1"/>
  <c r="K114" i="33"/>
  <c r="K158" i="33"/>
  <c r="K171" i="33"/>
  <c r="K214" i="33"/>
  <c r="K109" i="33"/>
  <c r="K137" i="33"/>
  <c r="K166" i="33"/>
  <c r="K179" i="33"/>
  <c r="K84" i="33"/>
  <c r="K139" i="33"/>
  <c r="K218" i="33"/>
  <c r="K120" i="33"/>
  <c r="K183" i="33"/>
  <c r="K88" i="33"/>
  <c r="K143" i="33"/>
  <c r="K222" i="33"/>
  <c r="K124" i="33"/>
  <c r="K187" i="33"/>
  <c r="K92" i="33"/>
  <c r="K147" i="33"/>
  <c r="K226" i="33"/>
  <c r="K128" i="33"/>
  <c r="K191" i="33"/>
  <c r="K96" i="33"/>
  <c r="K151" i="33"/>
  <c r="K230" i="33"/>
  <c r="K153" i="33"/>
  <c r="K232" i="33"/>
  <c r="K197" i="33"/>
  <c r="K102" i="33"/>
  <c r="K207" i="33"/>
  <c r="K107" i="33"/>
  <c r="K135" i="33"/>
  <c r="K164" i="33"/>
  <c r="K177" i="33"/>
  <c r="K82" i="33"/>
  <c r="K116" i="33"/>
  <c r="K160" i="33"/>
  <c r="K173" i="33"/>
  <c r="K216" i="33"/>
  <c r="K118" i="33"/>
  <c r="K181" i="33"/>
  <c r="K86" i="33"/>
  <c r="K141" i="33"/>
  <c r="K220" i="33"/>
  <c r="K122" i="33"/>
  <c r="K185" i="33"/>
  <c r="K90" i="33"/>
  <c r="K145" i="33"/>
  <c r="K224" i="33"/>
  <c r="K126" i="33"/>
  <c r="K189" i="33"/>
  <c r="K94" i="33"/>
  <c r="K149" i="33"/>
  <c r="K228" i="33"/>
  <c r="K130" i="33"/>
  <c r="K193" i="33"/>
  <c r="K98" i="33"/>
  <c r="K195" i="33"/>
  <c r="K100" i="33"/>
  <c r="K199" i="33"/>
  <c r="K201" i="33"/>
  <c r="K203" i="33"/>
  <c r="K205" i="33"/>
  <c r="K209" i="33"/>
  <c r="K7" i="33"/>
  <c r="K42" i="33"/>
  <c r="K11" i="33"/>
  <c r="K15" i="33"/>
  <c r="K19" i="33"/>
  <c r="K23" i="33"/>
  <c r="K31" i="33"/>
  <c r="K33" i="33"/>
  <c r="K35" i="33"/>
  <c r="K9" i="33"/>
  <c r="K13" i="33"/>
  <c r="K17" i="33"/>
  <c r="K21" i="33"/>
  <c r="K25" i="33"/>
  <c r="K27" i="33"/>
  <c r="K29" i="33"/>
  <c r="K40" i="33"/>
  <c r="K50" i="33"/>
  <c r="K51" i="33" s="1"/>
  <c r="L234" i="33" l="1"/>
  <c r="L75" i="33"/>
  <c r="L73" i="33"/>
  <c r="L71" i="33"/>
  <c r="L69" i="33"/>
  <c r="L67" i="33"/>
  <c r="L65" i="33"/>
  <c r="L63" i="33"/>
  <c r="L61" i="33"/>
  <c r="L59" i="33"/>
  <c r="L57" i="33"/>
  <c r="L49" i="33"/>
  <c r="L55" i="33"/>
  <c r="L47" i="33"/>
  <c r="N39" i="33"/>
  <c r="L80" i="33" l="1"/>
  <c r="N79" i="33"/>
  <c r="N80" i="33" s="1"/>
  <c r="L114" i="33"/>
  <c r="N113" i="33"/>
  <c r="N114" i="33" s="1"/>
  <c r="L158" i="33"/>
  <c r="N157" i="33"/>
  <c r="N158" i="33" s="1"/>
  <c r="L171" i="33"/>
  <c r="N170" i="33"/>
  <c r="L214" i="33"/>
  <c r="N213" i="33"/>
  <c r="L109" i="33"/>
  <c r="N108" i="33"/>
  <c r="N109" i="33" s="1"/>
  <c r="L137" i="33"/>
  <c r="N136" i="33"/>
  <c r="N137" i="33" s="1"/>
  <c r="L166" i="33"/>
  <c r="N165" i="33"/>
  <c r="L179" i="33"/>
  <c r="N178" i="33"/>
  <c r="L84" i="33"/>
  <c r="N83" i="33"/>
  <c r="N84" i="33" s="1"/>
  <c r="L139" i="33"/>
  <c r="N138" i="33"/>
  <c r="N139" i="33" s="1"/>
  <c r="L218" i="33"/>
  <c r="N217" i="33"/>
  <c r="L120" i="33"/>
  <c r="N119" i="33"/>
  <c r="N120" i="33" s="1"/>
  <c r="L183" i="33"/>
  <c r="N182" i="33"/>
  <c r="L88" i="33"/>
  <c r="N87" i="33"/>
  <c r="N88" i="33" s="1"/>
  <c r="L143" i="33"/>
  <c r="N142" i="33"/>
  <c r="N143" i="33" s="1"/>
  <c r="L222" i="33"/>
  <c r="N221" i="33"/>
  <c r="L124" i="33"/>
  <c r="N123" i="33"/>
  <c r="N124" i="33" s="1"/>
  <c r="L187" i="33"/>
  <c r="N186" i="33"/>
  <c r="L92" i="33"/>
  <c r="N91" i="33"/>
  <c r="N92" i="33" s="1"/>
  <c r="L147" i="33"/>
  <c r="N146" i="33"/>
  <c r="N147" i="33" s="1"/>
  <c r="L226" i="33"/>
  <c r="N225" i="33"/>
  <c r="L128" i="33"/>
  <c r="N127" i="33"/>
  <c r="N128" i="33" s="1"/>
  <c r="L191" i="33"/>
  <c r="N190" i="33"/>
  <c r="L96" i="33"/>
  <c r="N95" i="33"/>
  <c r="N96" i="33" s="1"/>
  <c r="L151" i="33"/>
  <c r="N150" i="33"/>
  <c r="N151" i="33" s="1"/>
  <c r="L230" i="33"/>
  <c r="N229" i="33"/>
  <c r="L153" i="33"/>
  <c r="N152" i="33"/>
  <c r="N153" i="33" s="1"/>
  <c r="L232" i="33"/>
  <c r="L197" i="33"/>
  <c r="N196" i="33"/>
  <c r="L102" i="33"/>
  <c r="N101" i="33"/>
  <c r="N102" i="33" s="1"/>
  <c r="L207" i="33"/>
  <c r="N206" i="33"/>
  <c r="L107" i="33"/>
  <c r="N106" i="33"/>
  <c r="N107" i="33" s="1"/>
  <c r="L135" i="33"/>
  <c r="N134" i="33"/>
  <c r="N135" i="33" s="1"/>
  <c r="L164" i="33"/>
  <c r="N163" i="33"/>
  <c r="L177" i="33"/>
  <c r="N176" i="33"/>
  <c r="L82" i="33"/>
  <c r="N81" i="33"/>
  <c r="N82" i="33" s="1"/>
  <c r="L116" i="33"/>
  <c r="N115" i="33"/>
  <c r="N116" i="33" s="1"/>
  <c r="L160" i="33"/>
  <c r="N159" i="33"/>
  <c r="N160" i="33" s="1"/>
  <c r="L173" i="33"/>
  <c r="N172" i="33"/>
  <c r="L216" i="33"/>
  <c r="N215" i="33"/>
  <c r="L118" i="33"/>
  <c r="N117" i="33"/>
  <c r="N118" i="33" s="1"/>
  <c r="L181" i="33"/>
  <c r="N180" i="33"/>
  <c r="L86" i="33"/>
  <c r="N85" i="33"/>
  <c r="N86" i="33" s="1"/>
  <c r="L141" i="33"/>
  <c r="N140" i="33"/>
  <c r="N141" i="33" s="1"/>
  <c r="L220" i="33"/>
  <c r="N219" i="33"/>
  <c r="L122" i="33"/>
  <c r="N121" i="33"/>
  <c r="N122" i="33" s="1"/>
  <c r="L185" i="33"/>
  <c r="N184" i="33"/>
  <c r="L90" i="33"/>
  <c r="N89" i="33"/>
  <c r="N90" i="33" s="1"/>
  <c r="L145" i="33"/>
  <c r="N144" i="33"/>
  <c r="N145" i="33" s="1"/>
  <c r="L224" i="33"/>
  <c r="N223" i="33"/>
  <c r="L126" i="33"/>
  <c r="N125" i="33"/>
  <c r="N126" i="33" s="1"/>
  <c r="L189" i="33"/>
  <c r="N188" i="33"/>
  <c r="L94" i="33"/>
  <c r="N93" i="33"/>
  <c r="N94" i="33" s="1"/>
  <c r="L149" i="33"/>
  <c r="N148" i="33"/>
  <c r="N149" i="33" s="1"/>
  <c r="L228" i="33"/>
  <c r="N227" i="33"/>
  <c r="L130" i="33"/>
  <c r="N129" i="33"/>
  <c r="N130" i="33" s="1"/>
  <c r="L193" i="33"/>
  <c r="N192" i="33"/>
  <c r="L98" i="33"/>
  <c r="N97" i="33"/>
  <c r="N98" i="33" s="1"/>
  <c r="L195" i="33"/>
  <c r="N194" i="33"/>
  <c r="L100" i="33"/>
  <c r="N99" i="33"/>
  <c r="N100" i="33" s="1"/>
  <c r="L199" i="33"/>
  <c r="N198" i="33"/>
  <c r="L201" i="33"/>
  <c r="N200" i="33"/>
  <c r="L203" i="33"/>
  <c r="N202" i="33"/>
  <c r="L205" i="33"/>
  <c r="N204" i="33"/>
  <c r="L209" i="33"/>
  <c r="N208" i="33"/>
  <c r="L7" i="33"/>
  <c r="N6" i="33"/>
  <c r="N7" i="33" s="1"/>
  <c r="N46" i="33"/>
  <c r="N47" i="33" s="1"/>
  <c r="L42" i="33"/>
  <c r="N41" i="33"/>
  <c r="N42" i="33" s="1"/>
  <c r="N56" i="33"/>
  <c r="N57" i="33" s="1"/>
  <c r="L11" i="33"/>
  <c r="N10" i="33"/>
  <c r="N11" i="33" s="1"/>
  <c r="N60" i="33"/>
  <c r="N61" i="33" s="1"/>
  <c r="L15" i="33"/>
  <c r="N14" i="33"/>
  <c r="N15" i="33" s="1"/>
  <c r="N64" i="33"/>
  <c r="N65" i="33" s="1"/>
  <c r="L19" i="33"/>
  <c r="N18" i="33"/>
  <c r="N19" i="33" s="1"/>
  <c r="N68" i="33"/>
  <c r="N69" i="33" s="1"/>
  <c r="L23" i="33"/>
  <c r="N22" i="33"/>
  <c r="N23" i="33" s="1"/>
  <c r="N72" i="33"/>
  <c r="N73" i="33" s="1"/>
  <c r="N74" i="33"/>
  <c r="N75" i="33" s="1"/>
  <c r="L31" i="33"/>
  <c r="N30" i="33"/>
  <c r="N31" i="33" s="1"/>
  <c r="L33" i="33"/>
  <c r="N32" i="33"/>
  <c r="N33" i="33" s="1"/>
  <c r="L35" i="33"/>
  <c r="N34" i="33"/>
  <c r="N35" i="33" s="1"/>
  <c r="N40" i="33"/>
  <c r="N50" i="33"/>
  <c r="N51" i="33" s="1"/>
  <c r="N54" i="33"/>
  <c r="N55" i="33" s="1"/>
  <c r="L9" i="33"/>
  <c r="N8" i="33"/>
  <c r="N9" i="33" s="1"/>
  <c r="N48" i="33"/>
  <c r="N49" i="33" s="1"/>
  <c r="N58" i="33"/>
  <c r="N59" i="33" s="1"/>
  <c r="L13" i="33"/>
  <c r="N12" i="33"/>
  <c r="N13" i="33" s="1"/>
  <c r="N62" i="33"/>
  <c r="N63" i="33" s="1"/>
  <c r="L17" i="33"/>
  <c r="N16" i="33"/>
  <c r="N17" i="33" s="1"/>
  <c r="N66" i="33"/>
  <c r="N67" i="33" s="1"/>
  <c r="L21" i="33"/>
  <c r="N20" i="33"/>
  <c r="N21" i="33" s="1"/>
  <c r="N70" i="33"/>
  <c r="N71" i="33" s="1"/>
  <c r="L25" i="33"/>
  <c r="N24" i="33"/>
  <c r="N25" i="33" s="1"/>
  <c r="L27" i="33"/>
  <c r="N26" i="33"/>
  <c r="N27" i="33" s="1"/>
  <c r="L29" i="33"/>
  <c r="N28" i="33"/>
  <c r="N29" i="33" s="1"/>
  <c r="L40" i="33"/>
  <c r="L50" i="33"/>
  <c r="L51" i="33" s="1"/>
  <c r="N167" i="33" l="1"/>
  <c r="N197" i="33"/>
  <c r="N191" i="33"/>
  <c r="N187" i="33"/>
  <c r="N183" i="33"/>
  <c r="N179" i="33"/>
  <c r="N214" i="33"/>
  <c r="N234" i="33" l="1"/>
  <c r="N232" i="33"/>
  <c r="N177" i="33"/>
  <c r="N216" i="33"/>
  <c r="N220" i="33"/>
  <c r="N224" i="33"/>
  <c r="N228" i="33"/>
  <c r="N195" i="33"/>
  <c r="N201" i="33"/>
  <c r="N205" i="33"/>
  <c r="N171" i="33"/>
  <c r="N166" i="33"/>
  <c r="N218" i="33"/>
  <c r="N222" i="33"/>
  <c r="N226" i="33"/>
  <c r="N230" i="33"/>
  <c r="N207" i="33"/>
  <c r="N164" i="33"/>
  <c r="N173" i="33"/>
  <c r="N181" i="33"/>
  <c r="N185" i="33"/>
  <c r="N189" i="33"/>
  <c r="N193" i="33"/>
  <c r="N199" i="33"/>
  <c r="N203" i="33"/>
  <c r="N209" i="33"/>
</calcChain>
</file>

<file path=xl/sharedStrings.xml><?xml version="1.0" encoding="utf-8"?>
<sst xmlns="http://schemas.openxmlformats.org/spreadsheetml/2006/main" count="201" uniqueCount="128">
  <si>
    <t>合計</t>
    <rPh sb="0" eb="2">
      <t>ゴウケイ</t>
    </rPh>
    <phoneticPr fontId="4"/>
  </si>
  <si>
    <t>埼玉県公立学校におけるスマートフォン等の利用状況等に関する調査結果</t>
    <rPh sb="0" eb="3">
      <t>サイタマケン</t>
    </rPh>
    <rPh sb="3" eb="5">
      <t>コウリツ</t>
    </rPh>
    <rPh sb="5" eb="7">
      <t>ガッコウ</t>
    </rPh>
    <rPh sb="18" eb="19">
      <t>トウ</t>
    </rPh>
    <rPh sb="20" eb="22">
      <t>リヨウ</t>
    </rPh>
    <rPh sb="22" eb="24">
      <t>ジョウキョウ</t>
    </rPh>
    <rPh sb="24" eb="25">
      <t>トウ</t>
    </rPh>
    <rPh sb="26" eb="27">
      <t>カン</t>
    </rPh>
    <rPh sb="29" eb="31">
      <t>チョウサ</t>
    </rPh>
    <rPh sb="31" eb="33">
      <t>ケッカ</t>
    </rPh>
    <phoneticPr fontId="4"/>
  </si>
  <si>
    <t>その他</t>
    <rPh sb="2" eb="3">
      <t>ホカ</t>
    </rPh>
    <phoneticPr fontId="4"/>
  </si>
  <si>
    <t>小学4年</t>
    <rPh sb="0" eb="2">
      <t>ショウガク</t>
    </rPh>
    <rPh sb="3" eb="4">
      <t>ネン</t>
    </rPh>
    <phoneticPr fontId="4"/>
  </si>
  <si>
    <t>中学2年</t>
    <rPh sb="0" eb="2">
      <t>チュウガク</t>
    </rPh>
    <rPh sb="3" eb="4">
      <t>ネン</t>
    </rPh>
    <phoneticPr fontId="4"/>
  </si>
  <si>
    <t>高校2年</t>
    <rPh sb="0" eb="2">
      <t>コウコウ</t>
    </rPh>
    <rPh sb="3" eb="4">
      <t>ネン</t>
    </rPh>
    <phoneticPr fontId="4"/>
  </si>
  <si>
    <t>小学6年</t>
    <rPh sb="0" eb="2">
      <t>ショウガク</t>
    </rPh>
    <rPh sb="3" eb="4">
      <t>ネン</t>
    </rPh>
    <phoneticPr fontId="4"/>
  </si>
  <si>
    <t>すでに持ち込んでいる</t>
    <phoneticPr fontId="4"/>
  </si>
  <si>
    <t>契約時</t>
    <phoneticPr fontId="4"/>
  </si>
  <si>
    <t>利用途中</t>
    <phoneticPr fontId="4"/>
  </si>
  <si>
    <t>子供のいる場所の把握</t>
    <rPh sb="0" eb="2">
      <t>コドモ</t>
    </rPh>
    <phoneticPr fontId="4"/>
  </si>
  <si>
    <t>情報機器の扱いに慣れさせるため</t>
  </si>
  <si>
    <t>学習に役立てるため</t>
  </si>
  <si>
    <t>体調の急変に関する緊急連絡手段</t>
  </si>
  <si>
    <t>犯罪や事故に巻き込まれた際の緊急連絡手段</t>
  </si>
  <si>
    <t>災害時の緊急連絡手段</t>
  </si>
  <si>
    <t>帰宅時の連絡手段</t>
  </si>
  <si>
    <t>家族との連絡手段</t>
    <phoneticPr fontId="4"/>
  </si>
  <si>
    <t>習い事の連絡手段</t>
    <phoneticPr fontId="4"/>
  </si>
  <si>
    <t>友達との連絡手段</t>
    <phoneticPr fontId="4"/>
  </si>
  <si>
    <t>部活動等での連絡手段</t>
    <phoneticPr fontId="4"/>
  </si>
  <si>
    <t>進学・進級祝いやご褒美</t>
    <phoneticPr fontId="4"/>
  </si>
  <si>
    <t>2-1</t>
    <phoneticPr fontId="4"/>
  </si>
  <si>
    <t>今、子供は携帯電話を学校に持ち込んでいるか（１つ回答）</t>
    <rPh sb="0" eb="1">
      <t>イマ</t>
    </rPh>
    <rPh sb="2" eb="4">
      <t>コドモ</t>
    </rPh>
    <rPh sb="5" eb="7">
      <t>ケイタイ</t>
    </rPh>
    <rPh sb="7" eb="9">
      <t>デンワ</t>
    </rPh>
    <rPh sb="10" eb="12">
      <t>ガッコウ</t>
    </rPh>
    <rPh sb="13" eb="14">
      <t>モ</t>
    </rPh>
    <rPh sb="15" eb="16">
      <t>コ</t>
    </rPh>
    <rPh sb="24" eb="26">
      <t>カイトウ</t>
    </rPh>
    <phoneticPr fontId="4"/>
  </si>
  <si>
    <t>はい</t>
    <phoneticPr fontId="4"/>
  </si>
  <si>
    <t>いいえ</t>
    <phoneticPr fontId="4"/>
  </si>
  <si>
    <t>2-2</t>
    <phoneticPr fontId="4"/>
  </si>
  <si>
    <t>【２－１】で「いいえ」と回答した場合　子供の携帯電話を学校に持ち込ませたいか（１つ回答）</t>
    <rPh sb="12" eb="14">
      <t>カイトウ</t>
    </rPh>
    <rPh sb="16" eb="18">
      <t>バアイ</t>
    </rPh>
    <rPh sb="19" eb="21">
      <t>コドモ</t>
    </rPh>
    <rPh sb="22" eb="24">
      <t>ケイタイ</t>
    </rPh>
    <rPh sb="24" eb="26">
      <t>デンワ</t>
    </rPh>
    <rPh sb="27" eb="29">
      <t>ガッコウ</t>
    </rPh>
    <rPh sb="30" eb="31">
      <t>モ</t>
    </rPh>
    <rPh sb="32" eb="33">
      <t>コ</t>
    </rPh>
    <rPh sb="41" eb="43">
      <t>カイトウ</t>
    </rPh>
    <phoneticPr fontId="4"/>
  </si>
  <si>
    <t>ア　持ち込ませたい</t>
    <phoneticPr fontId="4"/>
  </si>
  <si>
    <t>イ　持ち込ませたくない</t>
    <phoneticPr fontId="4"/>
  </si>
  <si>
    <t>2-3</t>
    <phoneticPr fontId="4"/>
  </si>
  <si>
    <t>【２－２】で「ア」と回答した場合　子供の携帯電話を学校に持ち込ませたい理由（複数回答可）</t>
    <rPh sb="17" eb="19">
      <t>コドモ</t>
    </rPh>
    <rPh sb="38" eb="40">
      <t>フクスウ</t>
    </rPh>
    <rPh sb="40" eb="42">
      <t>カイトウ</t>
    </rPh>
    <rPh sb="42" eb="43">
      <t>カ</t>
    </rPh>
    <phoneticPr fontId="4"/>
  </si>
  <si>
    <t>長距離通学</t>
    <phoneticPr fontId="4"/>
  </si>
  <si>
    <t>登下校に公共交通機関を利用</t>
    <phoneticPr fontId="4"/>
  </si>
  <si>
    <t>登下校中の災害、犯罪、事故の心配</t>
    <phoneticPr fontId="4"/>
  </si>
  <si>
    <t>登下校中の体調急変の心配</t>
    <phoneticPr fontId="4"/>
  </si>
  <si>
    <t>登下校中の子供の居場所の把握</t>
    <phoneticPr fontId="4"/>
  </si>
  <si>
    <t>子供の送り迎えをしている</t>
    <phoneticPr fontId="4"/>
  </si>
  <si>
    <t>部活動のため下校時間が遅くなる</t>
    <phoneticPr fontId="4"/>
  </si>
  <si>
    <t>学習での利用</t>
    <phoneticPr fontId="4"/>
  </si>
  <si>
    <t>その他</t>
    <phoneticPr fontId="4"/>
  </si>
  <si>
    <t>2-4</t>
    <phoneticPr fontId="4"/>
  </si>
  <si>
    <t>【２－２】で「イ」と回答した場合 　子供の携帯電話を学校に持ち込ませたくない理由（複数回答可）</t>
    <rPh sb="18" eb="20">
      <t>コドモ</t>
    </rPh>
    <rPh sb="41" eb="46">
      <t>フクスウカイトウカ</t>
    </rPh>
    <phoneticPr fontId="4"/>
  </si>
  <si>
    <t>学校生活に不要</t>
    <phoneticPr fontId="4"/>
  </si>
  <si>
    <t>ネットいじめ(悪口、仲間はずれ等)</t>
    <phoneticPr fontId="4"/>
  </si>
  <si>
    <t>個人情報（名前、住所、電話番号、写真等）の流出</t>
    <phoneticPr fontId="4"/>
  </si>
  <si>
    <t>ネット上での犯罪（詐欺、自画撮り、知人からの誘い出し等）</t>
    <phoneticPr fontId="4"/>
  </si>
  <si>
    <t>学習面での支障（授業中の集中力低下等）</t>
    <phoneticPr fontId="4"/>
  </si>
  <si>
    <t>友達等との直接の会話の減少</t>
    <phoneticPr fontId="4"/>
  </si>
  <si>
    <t>ネット依存（生活習慣の乱れ、視力低下等の健康被害含む）</t>
    <phoneticPr fontId="4"/>
  </si>
  <si>
    <t>ながらスマホによる事故</t>
    <phoneticPr fontId="4"/>
  </si>
  <si>
    <t>破損・紛失等</t>
    <phoneticPr fontId="4"/>
  </si>
  <si>
    <t>携帯電話の所持の子供・非所持の子供で差ができる</t>
    <phoneticPr fontId="4"/>
  </si>
  <si>
    <t>その他</t>
    <phoneticPr fontId="4"/>
  </si>
  <si>
    <t>3-1</t>
    <phoneticPr fontId="4"/>
  </si>
  <si>
    <t>3-2</t>
    <phoneticPr fontId="4"/>
  </si>
  <si>
    <t>3-3</t>
    <phoneticPr fontId="4"/>
  </si>
  <si>
    <t>子供のスマートフォン等にフィルタリング等のサービスを利用しているか（１つ回答）</t>
    <rPh sb="0" eb="2">
      <t>コドモ</t>
    </rPh>
    <rPh sb="10" eb="11">
      <t>トウ</t>
    </rPh>
    <rPh sb="19" eb="20">
      <t>トウ</t>
    </rPh>
    <rPh sb="26" eb="28">
      <t>リヨウ</t>
    </rPh>
    <rPh sb="36" eb="38">
      <t>カイトウ</t>
    </rPh>
    <phoneticPr fontId="4"/>
  </si>
  <si>
    <t>ネット使用不可</t>
    <phoneticPr fontId="4"/>
  </si>
  <si>
    <t>使用サイトの制限</t>
    <phoneticPr fontId="4"/>
  </si>
  <si>
    <t>使用時間制限</t>
    <phoneticPr fontId="4"/>
  </si>
  <si>
    <t>アプリインストール制限（親の承認含む）</t>
    <phoneticPr fontId="4"/>
  </si>
  <si>
    <t>連絡相手の制限</t>
    <phoneticPr fontId="4"/>
  </si>
  <si>
    <t>課金制限（不可含む）</t>
    <phoneticPr fontId="4"/>
  </si>
  <si>
    <t>子供の使用履歴の把握</t>
    <phoneticPr fontId="4"/>
  </si>
  <si>
    <t>居場所の把握</t>
    <phoneticPr fontId="4"/>
  </si>
  <si>
    <t>子供向け携帯電話（基本的な通話・メール機能やGPS機能のみを搭載しているもの）だから</t>
    <phoneticPr fontId="4"/>
  </si>
  <si>
    <t>子供を信用しているから</t>
    <phoneticPr fontId="4"/>
  </si>
  <si>
    <t>フィルタリングの効果が感じられないため</t>
    <phoneticPr fontId="4"/>
  </si>
  <si>
    <t>フィルタリングなしでも利用管理ができるため</t>
    <phoneticPr fontId="4"/>
  </si>
  <si>
    <t>使用が制限され過ぎるため</t>
    <phoneticPr fontId="4"/>
  </si>
  <si>
    <t>周囲の友達が利用していないため</t>
    <phoneticPr fontId="4"/>
  </si>
  <si>
    <t>フィルタリングの利用方法がよく分からない</t>
    <phoneticPr fontId="4"/>
  </si>
  <si>
    <t>子供に頼まれたため</t>
    <phoneticPr fontId="4"/>
  </si>
  <si>
    <t>子供が勝手にフィルタリングを解除してしまうため</t>
    <phoneticPr fontId="4"/>
  </si>
  <si>
    <t>子供はスマートフォン等を長い時間利用（オンラインゲーム含む）しているか（１つ回答）</t>
    <rPh sb="0" eb="2">
      <t>コドモ</t>
    </rPh>
    <phoneticPr fontId="4"/>
  </si>
  <si>
    <t>生活が不規則になった</t>
    <phoneticPr fontId="4"/>
  </si>
  <si>
    <t>睡眠不足になった</t>
    <phoneticPr fontId="4"/>
  </si>
  <si>
    <t>視力が低下した</t>
    <phoneticPr fontId="4"/>
  </si>
  <si>
    <t>姿勢が悪くなった</t>
    <phoneticPr fontId="4"/>
  </si>
  <si>
    <t>疲れやすくなった</t>
    <phoneticPr fontId="4"/>
  </si>
  <si>
    <t>性格が荒っぽくなった</t>
    <phoneticPr fontId="4"/>
  </si>
  <si>
    <t>家庭のルールを守らなくなった</t>
    <phoneticPr fontId="4"/>
  </si>
  <si>
    <t>家族との会話が少なくなった</t>
    <phoneticPr fontId="4"/>
  </si>
  <si>
    <t>友達との関りが少なくなった</t>
    <phoneticPr fontId="4"/>
  </si>
  <si>
    <t>家からあまり出なくなった</t>
    <phoneticPr fontId="4"/>
  </si>
  <si>
    <t>学力が低下した</t>
    <phoneticPr fontId="4"/>
  </si>
  <si>
    <t>学校で行われた外部講師による講演会</t>
    <phoneticPr fontId="4"/>
  </si>
  <si>
    <t>学校での保護者会・各種会議等</t>
    <phoneticPr fontId="4"/>
  </si>
  <si>
    <t>学校から配布される国・県・市町村作成の資料（ネットトラブル注意報等）</t>
    <phoneticPr fontId="4"/>
  </si>
  <si>
    <t>学校からの各種便り</t>
    <phoneticPr fontId="4"/>
  </si>
  <si>
    <t>学校の家庭訪問や各種面談</t>
    <phoneticPr fontId="4"/>
  </si>
  <si>
    <t>学校のホームページ</t>
    <phoneticPr fontId="4"/>
  </si>
  <si>
    <t>機器契約時の店員の説明</t>
    <phoneticPr fontId="4"/>
  </si>
  <si>
    <t>子供にせがまれた（友人との連絡、ゲームなど）から</t>
    <rPh sb="9" eb="11">
      <t>ユウジン</t>
    </rPh>
    <rPh sb="13" eb="15">
      <t>レンラク</t>
    </rPh>
    <phoneticPr fontId="4"/>
  </si>
  <si>
    <t>周りの子供が持っているため</t>
    <rPh sb="0" eb="1">
      <t>マワ</t>
    </rPh>
    <rPh sb="3" eb="5">
      <t>コドモ</t>
    </rPh>
    <rPh sb="6" eb="7">
      <t>モ</t>
    </rPh>
    <phoneticPr fontId="4"/>
  </si>
  <si>
    <t>子供に自分専用の携帯電話を持たせる理由（複数回答可）</t>
    <rPh sb="0" eb="2">
      <t>コドモ</t>
    </rPh>
    <rPh sb="20" eb="22">
      <t>フクスウ</t>
    </rPh>
    <rPh sb="22" eb="24">
      <t>カイトウ</t>
    </rPh>
    <rPh sb="24" eb="25">
      <t>カ</t>
    </rPh>
    <phoneticPr fontId="4"/>
  </si>
  <si>
    <t>家族間の急な連絡</t>
    <rPh sb="0" eb="3">
      <t>カゾクカン</t>
    </rPh>
    <rPh sb="4" eb="5">
      <t>キュウ</t>
    </rPh>
    <rPh sb="6" eb="8">
      <t>レンラク</t>
    </rPh>
    <phoneticPr fontId="4"/>
  </si>
  <si>
    <t>習い事の連絡</t>
    <phoneticPr fontId="4"/>
  </si>
  <si>
    <t>家が学校に近いため</t>
    <rPh sb="0" eb="1">
      <t>イエ</t>
    </rPh>
    <rPh sb="2" eb="4">
      <t>ガッコウ</t>
    </rPh>
    <rPh sb="5" eb="6">
      <t>チカ</t>
    </rPh>
    <phoneticPr fontId="4"/>
  </si>
  <si>
    <t>3-4</t>
    <phoneticPr fontId="4"/>
  </si>
  <si>
    <t>【３－１】で「はい」と答えた場合　子供のスマートフォン等にどんなフィルタリング等のサービス（アプリ含む）を利用しているか（複数回答可）</t>
    <rPh sb="17" eb="19">
      <t>コドモ</t>
    </rPh>
    <rPh sb="61" eb="66">
      <t>フクスウカイトウカ</t>
    </rPh>
    <phoneticPr fontId="4"/>
  </si>
  <si>
    <t>【３－１】で「いいえ」と答えた場合　子供のスマートフォン等にフィルタリング等のサービス（アプリ含む）を利用していない理由（複数回答可）</t>
    <rPh sb="18" eb="20">
      <t>コドモ</t>
    </rPh>
    <rPh sb="28" eb="29">
      <t>トウ</t>
    </rPh>
    <rPh sb="37" eb="38">
      <t>トウ</t>
    </rPh>
    <rPh sb="47" eb="48">
      <t>フク</t>
    </rPh>
    <rPh sb="51" eb="53">
      <t>リヨウ</t>
    </rPh>
    <rPh sb="61" eb="63">
      <t>フクスウ</t>
    </rPh>
    <rPh sb="63" eb="65">
      <t>カイトウ</t>
    </rPh>
    <rPh sb="65" eb="66">
      <t>カ</t>
    </rPh>
    <phoneticPr fontId="4"/>
  </si>
  <si>
    <t>【３－１】で「いいえ」と答えた場合　いつからフィルタリング等のサービス（アプリ含む）を利用していないか（１つ回答）</t>
    <rPh sb="39" eb="40">
      <t>フク</t>
    </rPh>
    <rPh sb="54" eb="56">
      <t>カイトウ</t>
    </rPh>
    <phoneticPr fontId="4"/>
  </si>
  <si>
    <t>4-1</t>
    <phoneticPr fontId="4"/>
  </si>
  <si>
    <t>4-2</t>
    <phoneticPr fontId="4"/>
  </si>
  <si>
    <t>【４－１】で「はい」と答えた場合　子供がスマートフォン等を長い時間利用することで変化はあったか（１つ回答）</t>
    <rPh sb="11" eb="12">
      <t>コタ</t>
    </rPh>
    <rPh sb="14" eb="16">
      <t>バアイ</t>
    </rPh>
    <rPh sb="17" eb="19">
      <t>コドモ</t>
    </rPh>
    <rPh sb="27" eb="28">
      <t>ナド</t>
    </rPh>
    <rPh sb="29" eb="30">
      <t>ナガ</t>
    </rPh>
    <rPh sb="31" eb="33">
      <t>ジカン</t>
    </rPh>
    <rPh sb="33" eb="35">
      <t>リヨウ</t>
    </rPh>
    <rPh sb="40" eb="42">
      <t>ヘンカ</t>
    </rPh>
    <rPh sb="50" eb="52">
      <t>カイトウ</t>
    </rPh>
    <phoneticPr fontId="4"/>
  </si>
  <si>
    <t>4-3</t>
    <phoneticPr fontId="4"/>
  </si>
  <si>
    <t>【4－２】で「はい」と答えた場合　子供に見られた変化（複数回答可）</t>
    <rPh sb="17" eb="19">
      <t>コドモ</t>
    </rPh>
    <rPh sb="27" eb="32">
      <t>フクスウカイトウカ</t>
    </rPh>
    <phoneticPr fontId="4"/>
  </si>
  <si>
    <t>自室にいる時間が長くなった</t>
    <rPh sb="0" eb="2">
      <t>ジシツ</t>
    </rPh>
    <rPh sb="5" eb="7">
      <t>ジカン</t>
    </rPh>
    <rPh sb="8" eb="9">
      <t>ナガ</t>
    </rPh>
    <phoneticPr fontId="4"/>
  </si>
  <si>
    <t>友達との関りが増えた</t>
    <rPh sb="0" eb="2">
      <t>トモダチ</t>
    </rPh>
    <rPh sb="4" eb="5">
      <t>カカワ</t>
    </rPh>
    <rPh sb="7" eb="8">
      <t>フ</t>
    </rPh>
    <phoneticPr fontId="4"/>
  </si>
  <si>
    <t>勉強する時間が減った</t>
    <rPh sb="0" eb="2">
      <t>ベンキョウ</t>
    </rPh>
    <rPh sb="4" eb="6">
      <t>ジカン</t>
    </rPh>
    <rPh sb="7" eb="8">
      <t>ヘ</t>
    </rPh>
    <phoneticPr fontId="4"/>
  </si>
  <si>
    <t>読書の時間が減った</t>
    <rPh sb="0" eb="2">
      <t>ドクショ</t>
    </rPh>
    <rPh sb="3" eb="5">
      <t>ジカン</t>
    </rPh>
    <rPh sb="6" eb="7">
      <t>ヘ</t>
    </rPh>
    <phoneticPr fontId="4"/>
  </si>
  <si>
    <t>知恵や知識が身に付いた</t>
    <rPh sb="6" eb="7">
      <t>ミ</t>
    </rPh>
    <rPh sb="8" eb="9">
      <t>ツ</t>
    </rPh>
    <phoneticPr fontId="4"/>
  </si>
  <si>
    <t>5</t>
    <phoneticPr fontId="4"/>
  </si>
  <si>
    <t>ここ１年間で、子供のスマートフォン等の使い方について説明を受けたり、学んだりした場面（複数回答可）</t>
    <rPh sb="3" eb="5">
      <t>ネンカン</t>
    </rPh>
    <rPh sb="7" eb="9">
      <t>コドモ</t>
    </rPh>
    <rPh sb="17" eb="18">
      <t>ナド</t>
    </rPh>
    <rPh sb="19" eb="20">
      <t>ツカ</t>
    </rPh>
    <rPh sb="21" eb="22">
      <t>カタ</t>
    </rPh>
    <rPh sb="26" eb="28">
      <t>セツメイ</t>
    </rPh>
    <rPh sb="29" eb="30">
      <t>ウ</t>
    </rPh>
    <rPh sb="34" eb="35">
      <t>マナ</t>
    </rPh>
    <phoneticPr fontId="4"/>
  </si>
  <si>
    <t>家庭でルールについて話し合うように学校から働きかけがあった</t>
    <rPh sb="10" eb="11">
      <t>ハナ</t>
    </rPh>
    <rPh sb="12" eb="13">
      <t>ア</t>
    </rPh>
    <rPh sb="17" eb="19">
      <t>ガッコウ</t>
    </rPh>
    <rPh sb="21" eb="22">
      <t>ハタラ</t>
    </rPh>
    <phoneticPr fontId="4"/>
  </si>
  <si>
    <t>自ら学んだ（講演会、新聞、テレビ、本、インターネット等）</t>
    <rPh sb="10" eb="12">
      <t>シンブン</t>
    </rPh>
    <phoneticPr fontId="4"/>
  </si>
  <si>
    <t>職場の研修会</t>
    <rPh sb="0" eb="2">
      <t>ショクバ</t>
    </rPh>
    <rPh sb="3" eb="5">
      <t>ケンシュウ</t>
    </rPh>
    <rPh sb="5" eb="6">
      <t>カイ</t>
    </rPh>
    <phoneticPr fontId="4"/>
  </si>
  <si>
    <t>調査Ⅳ　保護者（小学４年生、小学６年生、中学２年生、高校２年生）</t>
    <rPh sb="0" eb="2">
      <t>チョウサ</t>
    </rPh>
    <rPh sb="4" eb="7">
      <t>ホゴシャ</t>
    </rPh>
    <rPh sb="8" eb="10">
      <t>ショウガク</t>
    </rPh>
    <rPh sb="11" eb="13">
      <t>ネンセイ</t>
    </rPh>
    <rPh sb="14" eb="16">
      <t>ショウガク</t>
    </rPh>
    <rPh sb="17" eb="19">
      <t>ネンセイ</t>
    </rPh>
    <rPh sb="20" eb="22">
      <t>チュウガク</t>
    </rPh>
    <rPh sb="23" eb="25">
      <t>ネンセイ</t>
    </rPh>
    <rPh sb="26" eb="28">
      <t>コウコウ</t>
    </rPh>
    <rPh sb="29" eb="31">
      <t>ネンセイ</t>
    </rPh>
    <phoneticPr fontId="4"/>
  </si>
  <si>
    <t>※具体的な内容
小学4年生(家の固定電話の代わり，携帯会社のキャンペーン，留守番のため，余っていたスマートフォンを渡した，家のwi-fiで動画を視聴するため，習い事の動画を視聴させるため，調べ物をするため，学童に入れないため，デジカメ代わり，スマホで家の鍵を開閉するため　等）
小学6年生(固定電話がないため，留守番時の連絡，家族割で安くなった，親のおさがりのスマホでWi-Fi環境のある自宅でしか使用出来ない，習い事で必要，カメラの代わり，ネットリテラシーについて教えるため，中学生より前から持たせることで、まずは親が内容を確認することにたいし抵抗をなくすため，親の所持品を貸しているという認識にさせている，IT,DXの世の中なので，親が共働きのため　等）
中学2年生（固定電話がないため，所属するチーム指導者と子供の連絡用，プレイや練習の様子を動画分析するソフトを使用するため，歯科矯正の管理．連絡方法として利用した手紙とキッズ携帯では限界を感じた為，電子マネーの利用，今後、社会的に生活の中心機器になる為　等）
高校2年生(高校1年から持たせると決めていたから，学校で使用，中学校の時に、部活の連絡網がLINEだと言われ仕方なく持たせた　等）</t>
    <rPh sb="1" eb="4">
      <t>グタイテキ</t>
    </rPh>
    <rPh sb="5" eb="7">
      <t>ナイヨウ</t>
    </rPh>
    <rPh sb="8" eb="10">
      <t>ショウガク</t>
    </rPh>
    <rPh sb="11" eb="13">
      <t>ネンセイ</t>
    </rPh>
    <rPh sb="37" eb="40">
      <t>ルスバン</t>
    </rPh>
    <rPh sb="57" eb="58">
      <t>ワタ</t>
    </rPh>
    <rPh sb="69" eb="71">
      <t>ドウガ</t>
    </rPh>
    <rPh sb="79" eb="80">
      <t>ナラ</t>
    </rPh>
    <rPh sb="81" eb="82">
      <t>ゴト</t>
    </rPh>
    <rPh sb="83" eb="85">
      <t>ドウガ</t>
    </rPh>
    <rPh sb="86" eb="88">
      <t>シチョウ</t>
    </rPh>
    <rPh sb="103" eb="105">
      <t>ガクドウ</t>
    </rPh>
    <rPh sb="106" eb="107">
      <t>イ</t>
    </rPh>
    <rPh sb="125" eb="126">
      <t>イエ</t>
    </rPh>
    <rPh sb="127" eb="128">
      <t>カギ</t>
    </rPh>
    <rPh sb="129" eb="131">
      <t>カイヘイ</t>
    </rPh>
    <rPh sb="137" eb="138">
      <t>ナドルスバン</t>
    </rPh>
    <rPh sb="206" eb="207">
      <t>ナラ</t>
    </rPh>
    <rPh sb="208" eb="209">
      <t>ゴト</t>
    </rPh>
    <rPh sb="318" eb="319">
      <t>オヤ</t>
    </rPh>
    <rPh sb="320" eb="322">
      <t>トモバタラ</t>
    </rPh>
    <rPh sb="328" eb="329">
      <t>ナド</t>
    </rPh>
    <rPh sb="331" eb="333">
      <t>チュウガク</t>
    </rPh>
    <rPh sb="336" eb="340">
      <t>コテイデンワ</t>
    </rPh>
    <rPh sb="428" eb="430">
      <t>デンシ</t>
    </rPh>
    <rPh sb="434" eb="436">
      <t>リヨウ</t>
    </rPh>
    <rPh sb="457" eb="458">
      <t>ナド</t>
    </rPh>
    <rPh sb="460" eb="462">
      <t>コウコウ</t>
    </rPh>
    <rPh sb="463" eb="465">
      <t>ネンセイナド</t>
    </rPh>
    <rPh sb="465" eb="467">
      <t>コウコウ</t>
    </rPh>
    <rPh sb="468" eb="469">
      <t>ネン</t>
    </rPh>
    <rPh sb="471" eb="472">
      <t>モ</t>
    </rPh>
    <rPh sb="476" eb="477">
      <t>キ</t>
    </rPh>
    <rPh sb="484" eb="486">
      <t>ガッコウ</t>
    </rPh>
    <rPh sb="487" eb="489">
      <t>シヨウ</t>
    </rPh>
    <rPh sb="490" eb="493">
      <t>チュウガッコウ</t>
    </rPh>
    <rPh sb="494" eb="495">
      <t>トキ</t>
    </rPh>
    <rPh sb="497" eb="499">
      <t>ブカツ</t>
    </rPh>
    <rPh sb="500" eb="503">
      <t>レンラクモウ</t>
    </rPh>
    <rPh sb="510" eb="511">
      <t>イ</t>
    </rPh>
    <rPh sb="513" eb="515">
      <t>シカタ</t>
    </rPh>
    <rPh sb="517" eb="518">
      <t>モ</t>
    </rPh>
    <phoneticPr fontId="4"/>
  </si>
  <si>
    <t>※具体的な内容
　小学4年生(特に学んでいない，携帯の販売員だった，児童と保護者の学習会，家庭教育学級の人権講座，塾　等）　
　小学6年生(特に学んでいない，青少年健全育成推進委員会，自治体が開催した講習会　等）
　中学2年生(特に学んでいない，家庭教育委員会，携帯会社の安心サポート　等）
　高校2年生(受けていない，他の保護者からの情報，先生からの一言，眼科からのアドバイス　等）</t>
    <rPh sb="1" eb="4">
      <t>グタイテキ</t>
    </rPh>
    <rPh sb="5" eb="7">
      <t>ナイヨウ</t>
    </rPh>
    <rPh sb="9" eb="11">
      <t>ショウガク</t>
    </rPh>
    <rPh sb="12" eb="14">
      <t>ネンセイ</t>
    </rPh>
    <rPh sb="24" eb="26">
      <t>ケイタイ</t>
    </rPh>
    <rPh sb="27" eb="30">
      <t>ハンバイイン</t>
    </rPh>
    <rPh sb="34" eb="36">
      <t>ジドウ</t>
    </rPh>
    <rPh sb="37" eb="40">
      <t>ホゴシャ</t>
    </rPh>
    <rPh sb="41" eb="44">
      <t>ガクシュウカイ</t>
    </rPh>
    <rPh sb="45" eb="49">
      <t>カテイキョウイク</t>
    </rPh>
    <rPh sb="49" eb="51">
      <t>ガッキュウ</t>
    </rPh>
    <rPh sb="52" eb="56">
      <t>ジンケンコウザ</t>
    </rPh>
    <rPh sb="57" eb="58">
      <t>ジュク</t>
    </rPh>
    <rPh sb="59" eb="60">
      <t>ナド</t>
    </rPh>
    <rPh sb="64" eb="66">
      <t>ショウガク</t>
    </rPh>
    <rPh sb="67" eb="69">
      <t>ネンセイ</t>
    </rPh>
    <rPh sb="104" eb="105">
      <t>ナド</t>
    </rPh>
    <rPh sb="108" eb="110">
      <t>チュウガク</t>
    </rPh>
    <rPh sb="111" eb="113">
      <t>ネンセイ</t>
    </rPh>
    <rPh sb="114" eb="115">
      <t>トク</t>
    </rPh>
    <rPh sb="116" eb="117">
      <t>マナ</t>
    </rPh>
    <rPh sb="123" eb="130">
      <t>カテイキョウイクイインカイ</t>
    </rPh>
    <rPh sb="131" eb="135">
      <t>ケイタイガイシャ</t>
    </rPh>
    <rPh sb="136" eb="138">
      <t>アンシン</t>
    </rPh>
    <rPh sb="143" eb="144">
      <t>ナド</t>
    </rPh>
    <rPh sb="148" eb="150">
      <t>ケイヤク</t>
    </rPh>
    <rPh sb="150" eb="151">
      <t>ジ</t>
    </rPh>
    <rPh sb="151" eb="153">
      <t>テンイン</t>
    </rPh>
    <rPh sb="153" eb="154">
      <t>ウ</t>
    </rPh>
    <rPh sb="160" eb="161">
      <t>ホカ</t>
    </rPh>
    <rPh sb="162" eb="165">
      <t>ホゴシャ</t>
    </rPh>
    <rPh sb="168" eb="170">
      <t>ジョウホウ</t>
    </rPh>
    <rPh sb="171" eb="173">
      <t>センセイ</t>
    </rPh>
    <rPh sb="176" eb="178">
      <t>ヒトコト</t>
    </rPh>
    <rPh sb="179" eb="181">
      <t>ガンカ</t>
    </rPh>
    <phoneticPr fontId="4"/>
  </si>
  <si>
    <t>※具体的な内容
　小学4年生(祖父母宅へ下校するため，障害があるため，両親ともに下校時不在になるため　等）
　小学6年生(写真を撮ったり、想い出を作ったりするため，鍵を忘れて家に入れない時のため，学校に連絡するまでもない連絡をするため　等）
　中学2年生(校外部活動での連絡，下校時の急な雨等で迎えに行く際の連絡手段，ルールを守りTPOを考え使うことができればいいと思うから　等）
　高校2年生（なし）</t>
    <rPh sb="1" eb="4">
      <t>グタイテキ</t>
    </rPh>
    <rPh sb="5" eb="7">
      <t>ナイヨウ</t>
    </rPh>
    <rPh sb="9" eb="11">
      <t>ショウガク</t>
    </rPh>
    <rPh sb="12" eb="14">
      <t>ネンセイ</t>
    </rPh>
    <rPh sb="15" eb="19">
      <t>ソフボタク</t>
    </rPh>
    <rPh sb="20" eb="22">
      <t>ゲコウ</t>
    </rPh>
    <rPh sb="27" eb="29">
      <t>ショウガイ</t>
    </rPh>
    <rPh sb="35" eb="37">
      <t>リョウシン</t>
    </rPh>
    <rPh sb="40" eb="43">
      <t>ゲコウジ</t>
    </rPh>
    <rPh sb="43" eb="45">
      <t>フザイ</t>
    </rPh>
    <rPh sb="51" eb="52">
      <t>ナド</t>
    </rPh>
    <rPh sb="55" eb="57">
      <t>ショウガク</t>
    </rPh>
    <rPh sb="58" eb="60">
      <t>ネンセイ</t>
    </rPh>
    <rPh sb="61" eb="63">
      <t>シャシン</t>
    </rPh>
    <rPh sb="64" eb="65">
      <t>ト</t>
    </rPh>
    <rPh sb="69" eb="70">
      <t>オモ</t>
    </rPh>
    <rPh sb="71" eb="72">
      <t>デ</t>
    </rPh>
    <rPh sb="73" eb="74">
      <t>ツク</t>
    </rPh>
    <rPh sb="98" eb="100">
      <t>ガッコウ</t>
    </rPh>
    <rPh sb="101" eb="103">
      <t>レンラク</t>
    </rPh>
    <rPh sb="110" eb="112">
      <t>レンラク</t>
    </rPh>
    <rPh sb="118" eb="119">
      <t>ナド</t>
    </rPh>
    <rPh sb="122" eb="124">
      <t>チュウガク</t>
    </rPh>
    <rPh sb="125" eb="127">
      <t>ネンセイ</t>
    </rPh>
    <rPh sb="188" eb="189">
      <t>ナド</t>
    </rPh>
    <rPh sb="192" eb="194">
      <t>コウコウ</t>
    </rPh>
    <rPh sb="195" eb="197">
      <t>ネンセイ</t>
    </rPh>
    <phoneticPr fontId="4"/>
  </si>
  <si>
    <t>※具体的な内容
　小学4年生(キッズスマホなので特別な設定無しで色々制限されている，年齢制限，親の承認が必要，ｗｉｆｉが使えない設定，広告の制限　等）　
　小学6年生(年齢制限，ゲーム使用不可，番号を表示させない，キッズケータイの利用範囲，WIFI環境のみで使える，大人向け動画の非表示　等）
　中学2年生（年齢制限アプリ，ウイルス検知アプリ，アプリインストール時に通知　等）　高校2年生(キャリアのフィルタリングサービスを利用、年齢制限　等）</t>
    <rPh sb="1" eb="4">
      <t>グタイテキ</t>
    </rPh>
    <rPh sb="5" eb="7">
      <t>ナイヨウ</t>
    </rPh>
    <rPh sb="9" eb="11">
      <t>ショウガク</t>
    </rPh>
    <rPh sb="12" eb="14">
      <t>ネンセイ</t>
    </rPh>
    <rPh sb="32" eb="34">
      <t>イロイロ</t>
    </rPh>
    <rPh sb="34" eb="36">
      <t>セイゲン</t>
    </rPh>
    <rPh sb="42" eb="46">
      <t>ネンレイセイゲン</t>
    </rPh>
    <rPh sb="47" eb="48">
      <t>オヤ</t>
    </rPh>
    <rPh sb="49" eb="51">
      <t>ショウニン</t>
    </rPh>
    <rPh sb="52" eb="54">
      <t>ヒツヨウ</t>
    </rPh>
    <rPh sb="60" eb="61">
      <t>ツカ</t>
    </rPh>
    <rPh sb="64" eb="66">
      <t>セッテイ</t>
    </rPh>
    <rPh sb="67" eb="69">
      <t>コウコク</t>
    </rPh>
    <rPh sb="70" eb="72">
      <t>セイゲン</t>
    </rPh>
    <rPh sb="72" eb="73">
      <t>ナド</t>
    </rPh>
    <rPh sb="80" eb="82">
      <t>ネンセイ</t>
    </rPh>
    <rPh sb="84" eb="88">
      <t>ネンレイセイゲン</t>
    </rPh>
    <rPh sb="92" eb="96">
      <t>シヨウフカ</t>
    </rPh>
    <rPh sb="97" eb="99">
      <t>バンゴウ</t>
    </rPh>
    <rPh sb="100" eb="102">
      <t>ヒョウジ</t>
    </rPh>
    <rPh sb="133" eb="136">
      <t>オトナム</t>
    </rPh>
    <rPh sb="137" eb="139">
      <t>ドウガ</t>
    </rPh>
    <rPh sb="140" eb="143">
      <t>ヒヒョウジ</t>
    </rPh>
    <rPh sb="143" eb="144">
      <t>ナド</t>
    </rPh>
    <rPh sb="147" eb="149">
      <t>チュウガク</t>
    </rPh>
    <rPh sb="150" eb="152">
      <t>ネンセイ</t>
    </rPh>
    <rPh sb="155" eb="157">
      <t>セイゲン</t>
    </rPh>
    <rPh sb="166" eb="168">
      <t>ケンチ</t>
    </rPh>
    <rPh sb="181" eb="182">
      <t>ジ</t>
    </rPh>
    <rPh sb="183" eb="185">
      <t>ツウチ</t>
    </rPh>
    <rPh sb="185" eb="186">
      <t>ナド</t>
    </rPh>
    <rPh sb="188" eb="190">
      <t>コウコウ</t>
    </rPh>
    <rPh sb="191" eb="193">
      <t>ネンセイ</t>
    </rPh>
    <rPh sb="214" eb="216">
      <t>ネンレイ</t>
    </rPh>
    <rPh sb="216" eb="218">
      <t>セイゲン</t>
    </rPh>
    <rPh sb="219" eb="220">
      <t>ナド</t>
    </rPh>
    <phoneticPr fontId="4"/>
  </si>
  <si>
    <t>※具体的な内容
　小学4年生(親がいるところだけで使用させているため，LINEや電話しか使用しないため，パスワードを親が管理しているから，SIMがないから　等）
　小学6年生(フィルタリングによって不便が生じたことがあった，今は必要ない，家のルールを持たせているから，利用履歴やLINEのやり取りを一緒にチェックしている　等）
　中学2年生(自分で判断する力をつけてほしい，中学生だから自己責任，親が不要になったスマホのため，面倒，今後利用予定　等）
　高校2年生(押さえつけても逆効果と思う，自身が気付いて改善してほしい，子供が嫌がるため，トラブルが起きた場合でも子供のうちに解決する経験を学ぶことができるため　等）</t>
    <rPh sb="1" eb="4">
      <t>グタイテキ</t>
    </rPh>
    <rPh sb="5" eb="7">
      <t>ナイヨウ</t>
    </rPh>
    <rPh sb="9" eb="11">
      <t>ショウガク</t>
    </rPh>
    <rPh sb="12" eb="14">
      <t>ネンセイ</t>
    </rPh>
    <rPh sb="15" eb="16">
      <t>オヤ</t>
    </rPh>
    <rPh sb="25" eb="27">
      <t>シヨウ</t>
    </rPh>
    <rPh sb="40" eb="42">
      <t>デンワ</t>
    </rPh>
    <rPh sb="44" eb="46">
      <t>シヨウ</t>
    </rPh>
    <rPh sb="58" eb="59">
      <t>オヤ</t>
    </rPh>
    <rPh sb="60" eb="62">
      <t>カンリ</t>
    </rPh>
    <rPh sb="78" eb="79">
      <t>ナド</t>
    </rPh>
    <rPh sb="82" eb="84">
      <t>ショウガク</t>
    </rPh>
    <rPh sb="85" eb="87">
      <t>ネンセイ</t>
    </rPh>
    <rPh sb="99" eb="101">
      <t>フベン</t>
    </rPh>
    <rPh sb="102" eb="103">
      <t>ショウ</t>
    </rPh>
    <rPh sb="112" eb="113">
      <t>イマ</t>
    </rPh>
    <rPh sb="114" eb="116">
      <t>ヒツヨウ</t>
    </rPh>
    <rPh sb="119" eb="120">
      <t>イエ</t>
    </rPh>
    <rPh sb="125" eb="126">
      <t>モ</t>
    </rPh>
    <rPh sb="134" eb="138">
      <t>リヨウリレキ</t>
    </rPh>
    <rPh sb="146" eb="147">
      <t>ト</t>
    </rPh>
    <rPh sb="149" eb="151">
      <t>イッショ</t>
    </rPh>
    <rPh sb="161" eb="162">
      <t>ナド</t>
    </rPh>
    <rPh sb="165" eb="167">
      <t>チュウガク</t>
    </rPh>
    <rPh sb="168" eb="170">
      <t>ネンセイ</t>
    </rPh>
    <rPh sb="187" eb="190">
      <t>チュウガクセイ</t>
    </rPh>
    <rPh sb="193" eb="197">
      <t>ジコセキニン</t>
    </rPh>
    <rPh sb="213" eb="215">
      <t>メンドウ</t>
    </rPh>
    <rPh sb="216" eb="218">
      <t>コンゴ</t>
    </rPh>
    <rPh sb="218" eb="220">
      <t>リヨウ</t>
    </rPh>
    <rPh sb="220" eb="222">
      <t>ヨテイ</t>
    </rPh>
    <rPh sb="223" eb="224">
      <t>ナド</t>
    </rPh>
    <rPh sb="227" eb="229">
      <t>コウコウ</t>
    </rPh>
    <rPh sb="230" eb="232">
      <t>ネンセイ</t>
    </rPh>
    <rPh sb="262" eb="264">
      <t>コドモ</t>
    </rPh>
    <rPh sb="265" eb="266">
      <t>イヤ</t>
    </rPh>
    <rPh sb="307" eb="308">
      <t>ナド</t>
    </rPh>
    <phoneticPr fontId="4"/>
  </si>
  <si>
    <t>※具体的な内容
小学4年生(太った，友達とインターネットを通じて遊ぶことができた，テレビを見なくなった，玩具やカードゲーム等で遊ばなくなった，イライラするようになった，極端な考えを口にすることがある，良くも悪くも色々な情報を知るようになった，言葉遣いが変わった，独り言が多くなった，やるべき事を自ら終わらせるようになった，何も考えずに行動、場当たり的になった　等）
小学6年生(やるべきことを後回しにする，趣味に使う時間が減った，友達との会話のツールになっている，携帯端末の使用方法に詳しくなった，テレビを見ている時間が減った，時間を忘れて、携帯に集中している，記憶力の低下，知らない人とつながっている　等）
中学2年生（支度が遅くなった，家族の声が届かなくなった，ながらスマホ，日中の居眠りが増えた，頭痛，趣味や特技の視野が広がり、技術力が上がった，自分で調べるようになった，塾から配信される動画を見るなど、勉強時間が増えた　等）
高校2年生(目が疲れやすい，常に携帯を気にするようになった，スマホで調べた知識をテーマに家族で話す事が増えた，体育祭では、仲間の応援はせず各々ひたすらゲーム。等）</t>
    <rPh sb="1" eb="4">
      <t>グタイテキ</t>
    </rPh>
    <rPh sb="5" eb="7">
      <t>ナイヨウ</t>
    </rPh>
    <rPh sb="8" eb="10">
      <t>ショウガク</t>
    </rPh>
    <rPh sb="11" eb="13">
      <t>ネンセイ</t>
    </rPh>
    <rPh sb="14" eb="15">
      <t>フト</t>
    </rPh>
    <rPh sb="18" eb="20">
      <t>トモダチ</t>
    </rPh>
    <rPh sb="29" eb="30">
      <t>ツウ</t>
    </rPh>
    <rPh sb="32" eb="33">
      <t>アソ</t>
    </rPh>
    <rPh sb="45" eb="46">
      <t>ミ</t>
    </rPh>
    <rPh sb="52" eb="54">
      <t>オモチャ</t>
    </rPh>
    <rPh sb="61" eb="62">
      <t>トウ</t>
    </rPh>
    <rPh sb="63" eb="64">
      <t>アソ</t>
    </rPh>
    <rPh sb="84" eb="86">
      <t>キョクタン</t>
    </rPh>
    <rPh sb="87" eb="88">
      <t>カンガ</t>
    </rPh>
    <rPh sb="90" eb="91">
      <t>クチ</t>
    </rPh>
    <rPh sb="100" eb="101">
      <t>ヨ</t>
    </rPh>
    <rPh sb="103" eb="104">
      <t>ワル</t>
    </rPh>
    <rPh sb="106" eb="108">
      <t>イロイロ</t>
    </rPh>
    <rPh sb="109" eb="111">
      <t>ジョウホウ</t>
    </rPh>
    <rPh sb="112" eb="113">
      <t>シ</t>
    </rPh>
    <rPh sb="121" eb="123">
      <t>コトバ</t>
    </rPh>
    <rPh sb="123" eb="124">
      <t>ヅカ</t>
    </rPh>
    <rPh sb="126" eb="127">
      <t>カ</t>
    </rPh>
    <rPh sb="131" eb="132">
      <t>ヒト</t>
    </rPh>
    <rPh sb="133" eb="134">
      <t>ゴト</t>
    </rPh>
    <rPh sb="135" eb="136">
      <t>オオ</t>
    </rPh>
    <rPh sb="145" eb="146">
      <t>コト</t>
    </rPh>
    <rPh sb="147" eb="148">
      <t>ミズカ</t>
    </rPh>
    <rPh sb="149" eb="150">
      <t>オ</t>
    </rPh>
    <rPh sb="161" eb="162">
      <t>ナニ</t>
    </rPh>
    <rPh sb="163" eb="164">
      <t>カンガ</t>
    </rPh>
    <rPh sb="167" eb="169">
      <t>コウドウ</t>
    </rPh>
    <rPh sb="170" eb="172">
      <t>バア</t>
    </rPh>
    <rPh sb="174" eb="175">
      <t>テキ</t>
    </rPh>
    <rPh sb="180" eb="181">
      <t>ナド</t>
    </rPh>
    <rPh sb="187" eb="188">
      <t>セイ</t>
    </rPh>
    <rPh sb="196" eb="198">
      <t>アトマワ</t>
    </rPh>
    <rPh sb="203" eb="205">
      <t>シュミ</t>
    </rPh>
    <rPh sb="206" eb="207">
      <t>ツカ</t>
    </rPh>
    <rPh sb="208" eb="210">
      <t>ジカン</t>
    </rPh>
    <rPh sb="211" eb="212">
      <t>ヘ</t>
    </rPh>
    <rPh sb="215" eb="217">
      <t>トモダチ</t>
    </rPh>
    <rPh sb="219" eb="221">
      <t>カイワ</t>
    </rPh>
    <rPh sb="232" eb="236">
      <t>ケイタイタンマツ</t>
    </rPh>
    <rPh sb="237" eb="241">
      <t>シヨウホウホウ</t>
    </rPh>
    <rPh sb="242" eb="243">
      <t>クワ</t>
    </rPh>
    <rPh sb="253" eb="254">
      <t>ミ</t>
    </rPh>
    <rPh sb="257" eb="259">
      <t>ジカン</t>
    </rPh>
    <rPh sb="260" eb="261">
      <t>ヘ</t>
    </rPh>
    <rPh sb="264" eb="266">
      <t>ジカン</t>
    </rPh>
    <rPh sb="267" eb="268">
      <t>ワス</t>
    </rPh>
    <rPh sb="271" eb="273">
      <t>ケイタイ</t>
    </rPh>
    <rPh sb="274" eb="276">
      <t>シュウチュウ</t>
    </rPh>
    <rPh sb="281" eb="284">
      <t>キオクリョク</t>
    </rPh>
    <rPh sb="285" eb="287">
      <t>テイカ</t>
    </rPh>
    <rPh sb="288" eb="289">
      <t>シ</t>
    </rPh>
    <rPh sb="292" eb="293">
      <t>ヒト</t>
    </rPh>
    <rPh sb="302" eb="303">
      <t>トウ</t>
    </rPh>
    <rPh sb="305" eb="307">
      <t>チュウガク</t>
    </rPh>
    <rPh sb="308" eb="310">
      <t>ネンセイ</t>
    </rPh>
    <rPh sb="311" eb="313">
      <t>シタク</t>
    </rPh>
    <rPh sb="314" eb="315">
      <t>オソ</t>
    </rPh>
    <rPh sb="320" eb="322">
      <t>カゾク</t>
    </rPh>
    <rPh sb="323" eb="324">
      <t>コエ</t>
    </rPh>
    <rPh sb="325" eb="326">
      <t>トド</t>
    </rPh>
    <rPh sb="340" eb="342">
      <t>ニッチュウ</t>
    </rPh>
    <rPh sb="343" eb="345">
      <t>イネム</t>
    </rPh>
    <rPh sb="347" eb="348">
      <t>フ</t>
    </rPh>
    <rPh sb="351" eb="353">
      <t>ズツウ</t>
    </rPh>
    <rPh sb="414" eb="415">
      <t>ナド</t>
    </rPh>
    <rPh sb="417" eb="419">
      <t>コウコウ</t>
    </rPh>
    <rPh sb="420" eb="422">
      <t>ネンセイ</t>
    </rPh>
    <rPh sb="423" eb="424">
      <t>メ</t>
    </rPh>
    <rPh sb="425" eb="426">
      <t>ツカ</t>
    </rPh>
    <rPh sb="431" eb="432">
      <t>ツネ</t>
    </rPh>
    <rPh sb="433" eb="435">
      <t>ケイタイ</t>
    </rPh>
    <rPh sb="436" eb="437">
      <t>キ</t>
    </rPh>
    <rPh sb="496" eb="497">
      <t>ナド</t>
    </rPh>
    <phoneticPr fontId="4"/>
  </si>
  <si>
    <t>※具体的な内容
　小学4年生(GPSを持たせているため，外では使えないため，ネットワーク使用料が増えてしまうため，悪影響だから，紛失のおそれがあるため　等）
　小学6年生(年齢が早い，友達とのトラブル，持つことの危険性リテラシーの教育がまだ十分ではないため，メリット・デメリット危険なことを学んでからの方が良い　等）
　中学2年生(学習端末があるから，盗撮等の事故に巻き込まれない為，wifi環境がないと使用できない，精神的成長にばらつきが大きい為不必要と考える　等）
　高校2年生(携帯のない生活と携帯がある生活を分けてメリハリとバランスのある生活をしてほしいと望むから）</t>
    <rPh sb="1" eb="4">
      <t>グタイテキ</t>
    </rPh>
    <rPh sb="5" eb="7">
      <t>ナイヨウ</t>
    </rPh>
    <rPh sb="9" eb="11">
      <t>ショウガク</t>
    </rPh>
    <rPh sb="12" eb="14">
      <t>ネンセイ</t>
    </rPh>
    <rPh sb="19" eb="20">
      <t>モ</t>
    </rPh>
    <rPh sb="28" eb="29">
      <t>ソト</t>
    </rPh>
    <rPh sb="31" eb="32">
      <t>ツカ</t>
    </rPh>
    <rPh sb="44" eb="47">
      <t>シヨウリョウ</t>
    </rPh>
    <rPh sb="48" eb="49">
      <t>フ</t>
    </rPh>
    <rPh sb="57" eb="60">
      <t>アクエイキョウ</t>
    </rPh>
    <rPh sb="64" eb="66">
      <t>フンシツ</t>
    </rPh>
    <rPh sb="76" eb="77">
      <t>ナド</t>
    </rPh>
    <rPh sb="80" eb="82">
      <t>ショウガク</t>
    </rPh>
    <rPh sb="83" eb="85">
      <t>ネンセイ</t>
    </rPh>
    <rPh sb="86" eb="88">
      <t>ネンレイ</t>
    </rPh>
    <rPh sb="89" eb="90">
      <t>ハヤ</t>
    </rPh>
    <rPh sb="92" eb="94">
      <t>トモダチ</t>
    </rPh>
    <rPh sb="156" eb="157">
      <t>ナド</t>
    </rPh>
    <rPh sb="160" eb="162">
      <t>チュウガク</t>
    </rPh>
    <rPh sb="163" eb="165">
      <t>ネンセイ</t>
    </rPh>
    <rPh sb="166" eb="170">
      <t>ガクシュウタンマツ</t>
    </rPh>
    <phoneticPr fontId="4"/>
  </si>
  <si>
    <t>　　※調査対象：自分専用のスマートフォン等を持たせている保護者,各学校から3名程度
　　　　　　　　　　 小学校4年生1,879名　6年生1,929名、中学校2年生1,007名、高等学校2年生409名
　　※調査結果は令和6年1月16日時点の内容</t>
    <rPh sb="3" eb="5">
      <t>チョウサ</t>
    </rPh>
    <rPh sb="5" eb="7">
      <t>タイショウ</t>
    </rPh>
    <rPh sb="8" eb="10">
      <t>ジブン</t>
    </rPh>
    <rPh sb="10" eb="12">
      <t>センヨウ</t>
    </rPh>
    <rPh sb="20" eb="21">
      <t>トウ</t>
    </rPh>
    <rPh sb="22" eb="23">
      <t>モ</t>
    </rPh>
    <rPh sb="28" eb="31">
      <t>ホゴシャ</t>
    </rPh>
    <rPh sb="32" eb="35">
      <t>カクガッコウ</t>
    </rPh>
    <rPh sb="38" eb="39">
      <t>メイ</t>
    </rPh>
    <rPh sb="39" eb="41">
      <t>テイド</t>
    </rPh>
    <rPh sb="53" eb="55">
      <t>ショウガク</t>
    </rPh>
    <rPh sb="55" eb="56">
      <t>コウ</t>
    </rPh>
    <rPh sb="57" eb="59">
      <t>ネンセイ</t>
    </rPh>
    <rPh sb="64" eb="65">
      <t>メイ</t>
    </rPh>
    <rPh sb="67" eb="69">
      <t>ネンセイ</t>
    </rPh>
    <rPh sb="74" eb="75">
      <t>メイ</t>
    </rPh>
    <rPh sb="76" eb="79">
      <t>チュウガッコウ</t>
    </rPh>
    <rPh sb="80" eb="82">
      <t>ネンセイ</t>
    </rPh>
    <rPh sb="87" eb="88">
      <t>メイ</t>
    </rPh>
    <rPh sb="89" eb="91">
      <t>コウトウ</t>
    </rPh>
    <rPh sb="91" eb="93">
      <t>ガッコウ</t>
    </rPh>
    <rPh sb="94" eb="96">
      <t>ネンセイ</t>
    </rPh>
    <rPh sb="99" eb="100">
      <t>メイ</t>
    </rPh>
    <rPh sb="104" eb="106">
      <t>チョウサ</t>
    </rPh>
    <rPh sb="106" eb="108">
      <t>ケッカ</t>
    </rPh>
    <rPh sb="121" eb="123">
      <t>ナイヨウ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</si>
</sst>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8">
    <font>
      <sz val="11"/>
      <name val="ＭＳ Ｐゴシック"/>
      <family val="3"/>
      <charset val="128"/>
    </font>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8"/>
      <name val="ＭＳ Ｐゴシック"/>
      <family val="3"/>
      <charset val="128"/>
    </font>
    <font>
      <sz val="24"/>
      <name val="ＭＳ Ｐゴシック"/>
      <family val="3"/>
      <charset val="128"/>
    </font>
    <font>
      <sz val="14"/>
      <name val="ＭＳ Ｐゴシック"/>
      <family val="3"/>
      <charset val="128"/>
    </font>
    <font>
      <sz val="10"/>
      <color rgb="FF000000"/>
      <name val="Arial"/>
      <family val="2"/>
    </font>
    <font>
      <sz val="11"/>
      <color theme="1"/>
      <name val="游ゴシック"/>
      <family val="3"/>
      <charset val="128"/>
      <scheme val="minor"/>
    </font>
    <font>
      <b/>
      <sz val="11"/>
      <color theme="0"/>
      <name val="ＭＳ Ｐゴシック"/>
      <family val="3"/>
      <charset val="128"/>
    </font>
    <font>
      <sz val="10"/>
      <color rgb="FFFF0000"/>
      <name val="ＭＳ Ｐゴシック"/>
      <family val="3"/>
      <charset val="128"/>
    </font>
    <font>
      <sz val="9"/>
      <color theme="0"/>
      <name val="ＭＳ Ｐゴシック"/>
      <family val="3"/>
      <charset val="128"/>
    </font>
    <font>
      <sz val="8"/>
      <color theme="0"/>
      <name val="ＭＳ Ｐゴシック"/>
      <family val="3"/>
      <charset val="128"/>
    </font>
    <font>
      <sz val="9"/>
      <color rgb="FFFF0000"/>
      <name val="ＭＳ Ｐゴシック"/>
      <family val="3"/>
      <charset val="128"/>
    </font>
    <font>
      <b/>
      <sz val="12"/>
      <color indexed="9"/>
      <name val="ＭＳ Ｐゴシック"/>
      <family val="3"/>
      <charset val="128"/>
    </font>
    <font>
      <sz val="9"/>
      <color theme="1"/>
      <name val="ＭＳ Ｐゴシック"/>
      <family val="3"/>
      <charset val="128"/>
    </font>
    <font>
      <sz val="10"/>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style="hair">
        <color theme="0"/>
      </left>
      <right style="hair">
        <color theme="0"/>
      </right>
      <top/>
      <bottom/>
      <diagonal/>
    </border>
    <border>
      <left style="hair">
        <color theme="0"/>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hair">
        <color theme="0"/>
      </left>
      <right style="hair">
        <color theme="0"/>
      </right>
      <top style="hair">
        <color theme="0"/>
      </top>
      <bottom/>
      <diagonal/>
    </border>
    <border>
      <left style="hair">
        <color theme="0"/>
      </left>
      <right style="hair">
        <color theme="0"/>
      </right>
      <top/>
      <bottom style="hair">
        <color theme="0"/>
      </bottom>
      <diagonal/>
    </border>
    <border>
      <left/>
      <right style="hair">
        <color theme="0"/>
      </right>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hair">
        <color theme="0"/>
      </left>
      <right/>
      <top/>
      <bottom/>
      <diagonal/>
    </border>
    <border>
      <left/>
      <right style="thin">
        <color theme="0"/>
      </right>
      <top/>
      <bottom/>
      <diagonal/>
    </border>
    <border>
      <left style="thin">
        <color theme="0"/>
      </left>
      <right style="thin">
        <color theme="0"/>
      </right>
      <top style="thin">
        <color theme="0"/>
      </top>
      <bottom style="hair">
        <color indexed="64"/>
      </bottom>
      <diagonal/>
    </border>
    <border>
      <left style="thin">
        <color theme="0"/>
      </left>
      <right style="thin">
        <color theme="0"/>
      </right>
      <top/>
      <bottom style="hair">
        <color indexed="64"/>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3"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09">
    <xf numFmtId="0" fontId="0" fillId="0" borderId="0" xfId="0">
      <alignment vertical="center"/>
    </xf>
    <xf numFmtId="0" fontId="3" fillId="0" borderId="0" xfId="0" applyFont="1">
      <alignment vertical="center"/>
    </xf>
    <xf numFmtId="0" fontId="0" fillId="0" borderId="0" xfId="0" applyAlignment="1">
      <alignment vertical="center" wrapText="1"/>
    </xf>
    <xf numFmtId="0" fontId="2"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horizontal="left" vertical="center" shrinkToFi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9" fontId="3" fillId="0" borderId="0" xfId="0" applyNumberFormat="1" applyFont="1" applyFill="1" applyBorder="1" applyAlignment="1">
      <alignment vertical="center" shrinkToFit="1"/>
    </xf>
    <xf numFmtId="0" fontId="3" fillId="0" borderId="0" xfId="0" applyFont="1" applyFill="1">
      <alignment vertical="center"/>
    </xf>
    <xf numFmtId="0" fontId="26" fillId="0" borderId="0" xfId="0" applyFont="1" applyFill="1" applyBorder="1" applyAlignment="1">
      <alignment vertical="center" shrinkToFit="1"/>
    </xf>
    <xf numFmtId="0" fontId="3" fillId="0" borderId="0" xfId="0" applyFont="1" applyBorder="1">
      <alignment vertical="center"/>
    </xf>
    <xf numFmtId="0" fontId="30" fillId="25" borderId="13" xfId="0" applyFont="1" applyFill="1" applyBorder="1" applyAlignment="1">
      <alignment horizontal="center" vertical="center" wrapText="1"/>
    </xf>
    <xf numFmtId="0" fontId="10" fillId="24" borderId="13" xfId="0" applyFont="1" applyFill="1" applyBorder="1" applyAlignment="1">
      <alignment horizontal="center" vertical="center" shrinkToFit="1"/>
    </xf>
    <xf numFmtId="0" fontId="5" fillId="0" borderId="0" xfId="0" applyFont="1" applyFill="1" applyBorder="1" applyAlignment="1">
      <alignment vertical="center"/>
    </xf>
    <xf numFmtId="0" fontId="25" fillId="0" borderId="0" xfId="0" applyFont="1" applyBorder="1" applyAlignment="1">
      <alignment vertical="top" wrapText="1"/>
    </xf>
    <xf numFmtId="0" fontId="25" fillId="0" borderId="0" xfId="0" applyFont="1" applyBorder="1" applyAlignment="1">
      <alignment vertical="center" wrapText="1"/>
    </xf>
    <xf numFmtId="0" fontId="31" fillId="0" borderId="0" xfId="0" applyFont="1" applyBorder="1" applyAlignment="1">
      <alignment vertical="top" wrapText="1"/>
    </xf>
    <xf numFmtId="0" fontId="2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lignment vertical="center"/>
    </xf>
    <xf numFmtId="0" fontId="10" fillId="0" borderId="0" xfId="0" applyFont="1" applyFill="1" applyBorder="1" applyAlignment="1">
      <alignment vertical="center" shrinkToFit="1"/>
    </xf>
    <xf numFmtId="0" fontId="32" fillId="0" borderId="0" xfId="0" applyFont="1" applyFill="1" applyBorder="1" applyAlignment="1">
      <alignment vertical="center" wrapText="1"/>
    </xf>
    <xf numFmtId="177" fontId="3" fillId="0" borderId="0" xfId="0" applyNumberFormat="1" applyFont="1" applyFill="1" applyBorder="1" applyAlignment="1">
      <alignment vertical="center" wrapText="1"/>
    </xf>
    <xf numFmtId="0" fontId="26" fillId="0" borderId="0" xfId="0" applyFont="1" applyFill="1" applyBorder="1" applyAlignment="1">
      <alignment vertical="center"/>
    </xf>
    <xf numFmtId="177" fontId="3" fillId="0" borderId="0" xfId="0" applyNumberFormat="1" applyFont="1" applyFill="1" applyBorder="1" applyAlignment="1">
      <alignment vertical="center"/>
    </xf>
    <xf numFmtId="0" fontId="33" fillId="0" borderId="15" xfId="0" applyFont="1" applyFill="1" applyBorder="1" applyAlignment="1">
      <alignment horizontal="center" vertical="center" wrapText="1"/>
    </xf>
    <xf numFmtId="0" fontId="27" fillId="0" borderId="15" xfId="0" applyFont="1" applyFill="1" applyBorder="1" applyAlignment="1">
      <alignment horizontal="right" vertical="center" shrinkToFit="1"/>
    </xf>
    <xf numFmtId="49" fontId="3" fillId="0" borderId="0" xfId="0" applyNumberFormat="1"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5" fillId="0" borderId="0" xfId="0" applyFont="1" applyBorder="1" applyAlignment="1">
      <alignment horizontal="center" vertical="center"/>
    </xf>
    <xf numFmtId="0" fontId="0" fillId="0" borderId="0" xfId="0" applyFont="1" applyBorder="1" applyAlignment="1">
      <alignment vertical="center" wrapText="1"/>
    </xf>
    <xf numFmtId="0" fontId="2" fillId="0" borderId="0" xfId="0" applyFont="1" applyBorder="1" applyAlignment="1">
      <alignment vertical="center" shrinkToFit="1"/>
    </xf>
    <xf numFmtId="0" fontId="27" fillId="0" borderId="0" xfId="0" applyFont="1" applyFill="1" applyBorder="1" applyAlignment="1">
      <alignment vertical="center"/>
    </xf>
    <xf numFmtId="0" fontId="33" fillId="0" borderId="15" xfId="0" applyNumberFormat="1" applyFont="1" applyFill="1" applyBorder="1" applyAlignment="1">
      <alignment horizontal="center" vertical="center" wrapText="1"/>
    </xf>
    <xf numFmtId="0" fontId="27" fillId="0" borderId="15" xfId="0" applyNumberFormat="1" applyFont="1" applyFill="1" applyBorder="1" applyAlignment="1">
      <alignment horizontal="right" vertical="center" shrinkToFit="1"/>
    </xf>
    <xf numFmtId="0" fontId="24" fillId="0" borderId="15" xfId="0" applyNumberFormat="1" applyFont="1" applyFill="1" applyBorder="1" applyAlignment="1">
      <alignment vertical="center" wrapText="1"/>
    </xf>
    <xf numFmtId="0" fontId="24" fillId="0" borderId="16" xfId="0" applyNumberFormat="1" applyFont="1" applyFill="1" applyBorder="1" applyAlignment="1">
      <alignment vertical="center" wrapText="1"/>
    </xf>
    <xf numFmtId="176" fontId="3" fillId="0" borderId="0" xfId="0" applyNumberFormat="1" applyFont="1" applyFill="1" applyBorder="1" applyAlignment="1">
      <alignment vertical="center" shrinkToFit="1"/>
    </xf>
    <xf numFmtId="177" fontId="27" fillId="0" borderId="0" xfId="0" applyNumberFormat="1" applyFont="1" applyFill="1" applyBorder="1" applyAlignment="1">
      <alignment vertical="center"/>
    </xf>
    <xf numFmtId="0" fontId="27" fillId="0" borderId="21" xfId="0" applyFont="1" applyBorder="1" applyAlignment="1"/>
    <xf numFmtId="0" fontId="6" fillId="0" borderId="21" xfId="0" applyFont="1" applyBorder="1" applyAlignment="1">
      <alignment vertical="center"/>
    </xf>
    <xf numFmtId="0" fontId="6" fillId="0" borderId="21" xfId="0" applyFont="1" applyBorder="1" applyAlignment="1">
      <alignment horizontal="center" vertical="center"/>
    </xf>
    <xf numFmtId="0" fontId="6" fillId="0" borderId="21" xfId="0" applyFont="1" applyFill="1" applyBorder="1" applyAlignment="1">
      <alignment horizontal="center" vertical="center"/>
    </xf>
    <xf numFmtId="49" fontId="27" fillId="0" borderId="21" xfId="0" applyNumberFormat="1" applyFont="1" applyFill="1" applyBorder="1" applyAlignment="1"/>
    <xf numFmtId="0" fontId="3" fillId="0" borderId="15" xfId="0" applyFont="1" applyBorder="1" applyAlignment="1">
      <alignment vertical="center" wrapText="1"/>
    </xf>
    <xf numFmtId="0" fontId="3" fillId="0" borderId="15" xfId="0" applyFont="1" applyBorder="1">
      <alignment vertical="center"/>
    </xf>
    <xf numFmtId="0" fontId="27" fillId="0" borderId="20" xfId="0" applyNumberFormat="1" applyFont="1" applyFill="1" applyBorder="1" applyAlignment="1">
      <alignment horizontal="right" vertical="center" shrinkToFit="1"/>
    </xf>
    <xf numFmtId="0" fontId="24" fillId="0" borderId="20" xfId="0" applyNumberFormat="1" applyFont="1" applyFill="1" applyBorder="1" applyAlignment="1">
      <alignment horizontal="right" vertical="center" wrapText="1"/>
    </xf>
    <xf numFmtId="0" fontId="24" fillId="0" borderId="20" xfId="0" applyNumberFormat="1" applyFont="1" applyFill="1" applyBorder="1" applyAlignment="1">
      <alignment horizontal="right" vertical="center"/>
    </xf>
    <xf numFmtId="0" fontId="27" fillId="0" borderId="20" xfId="0" applyNumberFormat="1" applyFont="1" applyFill="1" applyBorder="1">
      <alignment vertical="center"/>
    </xf>
    <xf numFmtId="0" fontId="24" fillId="0" borderId="20" xfId="0" applyNumberFormat="1" applyFont="1" applyFill="1" applyBorder="1" applyAlignment="1">
      <alignment vertical="center" wrapText="1"/>
    </xf>
    <xf numFmtId="0" fontId="26" fillId="0" borderId="20" xfId="0" applyNumberFormat="1" applyFont="1" applyFill="1" applyBorder="1" applyAlignment="1">
      <alignment horizontal="center" vertical="center" shrinkToFit="1"/>
    </xf>
    <xf numFmtId="0" fontId="33" fillId="0" borderId="20" xfId="0" applyNumberFormat="1" applyFont="1" applyFill="1" applyBorder="1" applyAlignment="1">
      <alignment horizontal="center" vertical="center" wrapText="1"/>
    </xf>
    <xf numFmtId="0" fontId="27" fillId="0" borderId="20" xfId="0" applyFont="1" applyFill="1" applyBorder="1">
      <alignment vertical="center"/>
    </xf>
    <xf numFmtId="177" fontId="24" fillId="0" borderId="20" xfId="0" applyNumberFormat="1" applyFont="1" applyFill="1" applyBorder="1" applyAlignment="1">
      <alignment vertical="center"/>
    </xf>
    <xf numFmtId="177" fontId="24" fillId="0" borderId="15" xfId="0" applyNumberFormat="1" applyFont="1" applyFill="1" applyBorder="1" applyAlignment="1">
      <alignment vertical="center"/>
    </xf>
    <xf numFmtId="49" fontId="27" fillId="0" borderId="20" xfId="0" applyNumberFormat="1" applyFont="1" applyBorder="1" applyAlignment="1"/>
    <xf numFmtId="0" fontId="6" fillId="0" borderId="20" xfId="0" applyFont="1" applyBorder="1" applyAlignment="1">
      <alignment vertical="center"/>
    </xf>
    <xf numFmtId="0" fontId="6" fillId="0" borderId="20" xfId="0" applyFont="1" applyBorder="1" applyAlignment="1">
      <alignment horizontal="center" vertical="center"/>
    </xf>
    <xf numFmtId="0" fontId="6" fillId="0" borderId="20" xfId="0" applyFont="1" applyFill="1" applyBorder="1" applyAlignment="1">
      <alignment horizontal="center" vertical="center"/>
    </xf>
    <xf numFmtId="0" fontId="3" fillId="0" borderId="20" xfId="0" applyFont="1" applyBorder="1" applyAlignment="1">
      <alignment vertical="center" wrapText="1"/>
    </xf>
    <xf numFmtId="0" fontId="3" fillId="0" borderId="20" xfId="0" applyFont="1" applyBorder="1">
      <alignment vertical="center"/>
    </xf>
    <xf numFmtId="0" fontId="30" fillId="25" borderId="20" xfId="0" applyFont="1" applyFill="1" applyBorder="1" applyAlignment="1">
      <alignment horizontal="center" vertical="center" wrapText="1"/>
    </xf>
    <xf numFmtId="0" fontId="10" fillId="24" borderId="20" xfId="0" applyFont="1" applyFill="1" applyBorder="1" applyAlignment="1">
      <alignment horizontal="center" vertical="center" shrinkToFit="1"/>
    </xf>
    <xf numFmtId="0" fontId="33" fillId="0" borderId="20" xfId="0" applyFont="1" applyFill="1" applyBorder="1" applyAlignment="1">
      <alignment horizontal="center" vertical="center" wrapText="1"/>
    </xf>
    <xf numFmtId="0" fontId="27" fillId="0" borderId="20" xfId="0" applyFont="1" applyFill="1" applyBorder="1" applyAlignment="1">
      <alignment horizontal="right" vertical="center" shrinkToFit="1"/>
    </xf>
    <xf numFmtId="177" fontId="24" fillId="0" borderId="20" xfId="0" applyNumberFormat="1" applyFont="1" applyFill="1" applyBorder="1" applyAlignment="1">
      <alignment horizontal="right" vertical="center" wrapText="1"/>
    </xf>
    <xf numFmtId="177" fontId="24" fillId="0" borderId="20" xfId="0" applyNumberFormat="1" applyFont="1" applyFill="1" applyBorder="1" applyAlignment="1">
      <alignment horizontal="right" vertical="center"/>
    </xf>
    <xf numFmtId="0" fontId="24" fillId="0" borderId="20" xfId="0" applyFont="1" applyFill="1" applyBorder="1" applyAlignment="1">
      <alignment horizontal="right" vertical="center" wrapText="1"/>
    </xf>
    <xf numFmtId="0" fontId="24" fillId="0" borderId="15" xfId="0" applyNumberFormat="1" applyFont="1" applyFill="1" applyBorder="1" applyAlignment="1">
      <alignment horizontal="right" vertical="center"/>
    </xf>
    <xf numFmtId="49" fontId="27" fillId="0" borderId="20" xfId="0" applyNumberFormat="1" applyFont="1" applyFill="1" applyBorder="1" applyAlignment="1"/>
    <xf numFmtId="0" fontId="24" fillId="0" borderId="34" xfId="0" applyNumberFormat="1" applyFont="1" applyFill="1" applyBorder="1" applyAlignment="1">
      <alignment horizontal="right" vertical="center" wrapText="1"/>
    </xf>
    <xf numFmtId="0" fontId="27" fillId="26" borderId="25" xfId="0" applyFont="1" applyFill="1" applyBorder="1" applyAlignment="1">
      <alignment horizontal="right" vertical="center" wrapText="1"/>
    </xf>
    <xf numFmtId="177" fontId="24" fillId="26" borderId="26" xfId="0" applyNumberFormat="1" applyFont="1" applyFill="1" applyBorder="1" applyAlignment="1">
      <alignment horizontal="right" vertical="center" wrapText="1"/>
    </xf>
    <xf numFmtId="0" fontId="27" fillId="27" borderId="19" xfId="0" applyFont="1" applyFill="1" applyBorder="1" applyAlignment="1">
      <alignment horizontal="right" vertical="center"/>
    </xf>
    <xf numFmtId="177" fontId="24" fillId="27" borderId="19" xfId="0" applyNumberFormat="1" applyFont="1" applyFill="1" applyBorder="1" applyAlignment="1">
      <alignment horizontal="right" vertical="center"/>
    </xf>
    <xf numFmtId="0" fontId="27" fillId="27" borderId="19" xfId="0" applyNumberFormat="1" applyFont="1" applyFill="1" applyBorder="1" applyAlignment="1">
      <alignment horizontal="right" vertical="center" wrapText="1"/>
    </xf>
    <xf numFmtId="177" fontId="24" fillId="27" borderId="19" xfId="0" applyNumberFormat="1" applyFont="1" applyFill="1" applyBorder="1" applyAlignment="1">
      <alignment horizontal="right" vertical="center" wrapText="1"/>
    </xf>
    <xf numFmtId="0" fontId="27" fillId="26" borderId="25" xfId="0" applyFont="1" applyFill="1" applyBorder="1" applyAlignment="1">
      <alignment horizontal="right" vertical="center"/>
    </xf>
    <xf numFmtId="177" fontId="24" fillId="26" borderId="18" xfId="0" applyNumberFormat="1" applyFont="1" applyFill="1" applyBorder="1" applyAlignment="1">
      <alignment horizontal="right" vertical="center"/>
    </xf>
    <xf numFmtId="0" fontId="27" fillId="26" borderId="15" xfId="0" applyFont="1" applyFill="1" applyBorder="1" applyAlignment="1">
      <alignment horizontal="right" vertical="center" wrapText="1"/>
    </xf>
    <xf numFmtId="177" fontId="24" fillId="26" borderId="14" xfId="0" applyNumberFormat="1" applyFont="1" applyFill="1" applyBorder="1" applyAlignment="1">
      <alignment horizontal="right" vertical="center" wrapText="1"/>
    </xf>
    <xf numFmtId="0" fontId="27" fillId="27" borderId="20" xfId="0" applyFont="1" applyFill="1" applyBorder="1" applyAlignment="1">
      <alignment horizontal="right" vertical="center"/>
    </xf>
    <xf numFmtId="177" fontId="24" fillId="27" borderId="20" xfId="0" applyNumberFormat="1" applyFont="1" applyFill="1" applyBorder="1" applyAlignment="1">
      <alignment horizontal="right" vertical="center"/>
    </xf>
    <xf numFmtId="0" fontId="27" fillId="26" borderId="15" xfId="0" applyNumberFormat="1" applyFont="1" applyFill="1" applyBorder="1" applyAlignment="1">
      <alignment horizontal="right" vertical="center"/>
    </xf>
    <xf numFmtId="177" fontId="24" fillId="26" borderId="16" xfId="0" applyNumberFormat="1" applyFont="1" applyFill="1" applyBorder="1" applyAlignment="1">
      <alignment horizontal="right" vertical="center"/>
    </xf>
    <xf numFmtId="0" fontId="27" fillId="27" borderId="15" xfId="0" applyNumberFormat="1" applyFont="1" applyFill="1" applyBorder="1" applyAlignment="1">
      <alignment horizontal="right" vertical="center"/>
    </xf>
    <xf numFmtId="177" fontId="24" fillId="27" borderId="15" xfId="0" applyNumberFormat="1" applyFont="1" applyFill="1" applyBorder="1" applyAlignment="1">
      <alignment horizontal="right" vertical="center"/>
    </xf>
    <xf numFmtId="177" fontId="24" fillId="26" borderId="16" xfId="0" applyNumberFormat="1" applyFont="1" applyFill="1" applyBorder="1" applyAlignment="1">
      <alignment horizontal="right" vertical="center" wrapText="1"/>
    </xf>
    <xf numFmtId="177" fontId="24" fillId="26" borderId="14" xfId="0" applyNumberFormat="1" applyFont="1" applyFill="1" applyBorder="1" applyAlignment="1">
      <alignment horizontal="right" vertical="center"/>
    </xf>
    <xf numFmtId="0" fontId="27" fillId="27" borderId="20" xfId="0" applyFont="1" applyFill="1" applyBorder="1" applyAlignment="1">
      <alignment horizontal="right" vertical="center" wrapText="1"/>
    </xf>
    <xf numFmtId="177" fontId="24" fillId="27" borderId="15" xfId="0" applyNumberFormat="1" applyFont="1" applyFill="1" applyBorder="1" applyAlignment="1">
      <alignment horizontal="right" vertical="center" wrapText="1"/>
    </xf>
    <xf numFmtId="0" fontId="27" fillId="27" borderId="0" xfId="0" applyFont="1" applyFill="1" applyAlignment="1">
      <alignment horizontal="right" vertical="center"/>
    </xf>
    <xf numFmtId="177" fontId="24" fillId="27" borderId="0" xfId="0" applyNumberFormat="1" applyFont="1" applyFill="1" applyAlignment="1">
      <alignment horizontal="right" vertical="center"/>
    </xf>
    <xf numFmtId="0" fontId="27" fillId="27" borderId="15" xfId="0" applyFont="1" applyFill="1" applyBorder="1" applyAlignment="1">
      <alignment horizontal="right" vertical="center" wrapText="1"/>
    </xf>
    <xf numFmtId="177" fontId="24" fillId="27" borderId="16" xfId="0" applyNumberFormat="1" applyFont="1" applyFill="1" applyBorder="1" applyAlignment="1">
      <alignment horizontal="right" vertical="center" wrapText="1"/>
    </xf>
    <xf numFmtId="0" fontId="27" fillId="26" borderId="18" xfId="0" applyFont="1" applyFill="1" applyBorder="1" applyAlignment="1">
      <alignment horizontal="right" vertical="center"/>
    </xf>
    <xf numFmtId="0" fontId="27" fillId="26" borderId="15" xfId="0" applyFont="1" applyFill="1" applyBorder="1" applyAlignment="1">
      <alignment horizontal="right" vertical="center"/>
    </xf>
    <xf numFmtId="0" fontId="27" fillId="27" borderId="16" xfId="0" applyNumberFormat="1" applyFont="1" applyFill="1" applyBorder="1" applyAlignment="1">
      <alignment horizontal="right" vertical="center"/>
    </xf>
    <xf numFmtId="177" fontId="24" fillId="27" borderId="16" xfId="0" applyNumberFormat="1" applyFont="1" applyFill="1" applyBorder="1" applyAlignment="1">
      <alignment horizontal="right" vertical="center"/>
    </xf>
    <xf numFmtId="0" fontId="27" fillId="27" borderId="0" xfId="0" applyNumberFormat="1" applyFont="1" applyFill="1" applyBorder="1" applyAlignment="1">
      <alignment horizontal="right" vertical="center" wrapText="1"/>
    </xf>
    <xf numFmtId="177" fontId="24" fillId="27" borderId="0" xfId="0" applyNumberFormat="1" applyFont="1" applyFill="1" applyBorder="1" applyAlignment="1">
      <alignment horizontal="right" vertical="center" wrapText="1"/>
    </xf>
    <xf numFmtId="0" fontId="27" fillId="26" borderId="16" xfId="0" applyNumberFormat="1" applyFont="1" applyFill="1" applyBorder="1" applyAlignment="1">
      <alignment horizontal="right" vertical="center" wrapText="1"/>
    </xf>
    <xf numFmtId="0" fontId="27" fillId="27" borderId="18" xfId="0" applyFont="1" applyFill="1" applyBorder="1" applyAlignment="1">
      <alignment horizontal="right" vertical="center"/>
    </xf>
    <xf numFmtId="177" fontId="24" fillId="27" borderId="18" xfId="0" applyNumberFormat="1" applyFont="1" applyFill="1" applyBorder="1" applyAlignment="1">
      <alignment horizontal="right" vertical="center"/>
    </xf>
    <xf numFmtId="0" fontId="27" fillId="27" borderId="16" xfId="0" applyFont="1" applyFill="1" applyBorder="1" applyAlignment="1">
      <alignment horizontal="right" vertical="center" wrapText="1"/>
    </xf>
    <xf numFmtId="177" fontId="24" fillId="27" borderId="14" xfId="0" applyNumberFormat="1" applyFont="1" applyFill="1" applyBorder="1" applyAlignment="1">
      <alignment horizontal="right" vertical="center" wrapText="1"/>
    </xf>
    <xf numFmtId="177" fontId="24" fillId="27" borderId="20" xfId="0" applyNumberFormat="1" applyFont="1" applyFill="1" applyBorder="1" applyAlignment="1">
      <alignment horizontal="right" vertical="center" wrapText="1"/>
    </xf>
    <xf numFmtId="177" fontId="24" fillId="26" borderId="35" xfId="0" applyNumberFormat="1" applyFont="1" applyFill="1" applyBorder="1" applyAlignment="1">
      <alignment horizontal="right" vertical="center"/>
    </xf>
    <xf numFmtId="177" fontId="24" fillId="26" borderId="29" xfId="0" applyNumberFormat="1" applyFont="1" applyFill="1" applyBorder="1" applyAlignment="1">
      <alignment horizontal="right" vertical="center" wrapText="1"/>
    </xf>
    <xf numFmtId="0" fontId="27" fillId="26" borderId="13" xfId="0" applyFont="1" applyFill="1" applyBorder="1" applyAlignment="1">
      <alignment horizontal="right" vertical="center" wrapText="1"/>
    </xf>
    <xf numFmtId="0" fontId="27" fillId="27" borderId="13" xfId="0" applyFont="1" applyFill="1" applyBorder="1" applyAlignment="1">
      <alignment horizontal="right" vertical="center" wrapText="1"/>
    </xf>
    <xf numFmtId="177" fontId="24" fillId="27" borderId="31" xfId="0" applyNumberFormat="1" applyFont="1" applyFill="1" applyBorder="1" applyAlignment="1">
      <alignment horizontal="right" vertical="center" wrapText="1"/>
    </xf>
    <xf numFmtId="0" fontId="27" fillId="26" borderId="32" xfId="0" applyFont="1" applyFill="1" applyBorder="1" applyAlignment="1">
      <alignment horizontal="right" vertical="center"/>
    </xf>
    <xf numFmtId="177" fontId="24" fillId="26" borderId="32" xfId="0" applyNumberFormat="1" applyFont="1" applyFill="1" applyBorder="1" applyAlignment="1">
      <alignment horizontal="right" vertical="center"/>
    </xf>
    <xf numFmtId="0" fontId="27" fillId="26" borderId="13" xfId="0" applyFont="1" applyFill="1" applyBorder="1" applyAlignment="1">
      <alignment horizontal="right" vertical="center"/>
    </xf>
    <xf numFmtId="177" fontId="24" fillId="26" borderId="29" xfId="0" applyNumberFormat="1" applyFont="1" applyFill="1" applyBorder="1" applyAlignment="1">
      <alignment horizontal="right" vertical="center"/>
    </xf>
    <xf numFmtId="0" fontId="27" fillId="27" borderId="31" xfId="0" applyFont="1" applyFill="1" applyBorder="1" applyAlignment="1">
      <alignment horizontal="right" vertical="center" wrapText="1"/>
    </xf>
    <xf numFmtId="0" fontId="27" fillId="26" borderId="31" xfId="0" applyNumberFormat="1" applyFont="1" applyFill="1" applyBorder="1" applyAlignment="1">
      <alignment horizontal="right" vertical="center" wrapText="1"/>
    </xf>
    <xf numFmtId="177" fontId="24" fillId="26" borderId="31" xfId="0" applyNumberFormat="1" applyFont="1" applyFill="1" applyBorder="1" applyAlignment="1">
      <alignment horizontal="right" vertical="center" wrapText="1"/>
    </xf>
    <xf numFmtId="177" fontId="24" fillId="27" borderId="29" xfId="0" applyNumberFormat="1" applyFont="1" applyFill="1" applyBorder="1" applyAlignment="1">
      <alignment horizontal="right" vertical="center" wrapText="1"/>
    </xf>
    <xf numFmtId="0" fontId="27" fillId="27" borderId="31" xfId="0" applyNumberFormat="1" applyFont="1" applyFill="1" applyBorder="1" applyAlignment="1">
      <alignment horizontal="right" vertical="center"/>
    </xf>
    <xf numFmtId="177" fontId="24" fillId="27" borderId="31" xfId="0" applyNumberFormat="1" applyFont="1" applyFill="1" applyBorder="1" applyAlignment="1">
      <alignment horizontal="right" vertical="center"/>
    </xf>
    <xf numFmtId="0" fontId="27" fillId="27" borderId="32" xfId="0" applyFont="1" applyFill="1" applyBorder="1" applyAlignment="1">
      <alignment horizontal="right" vertical="center"/>
    </xf>
    <xf numFmtId="177" fontId="24" fillId="27" borderId="32" xfId="0" applyNumberFormat="1" applyFont="1" applyFill="1" applyBorder="1" applyAlignment="1">
      <alignment horizontal="right" vertical="center"/>
    </xf>
    <xf numFmtId="0" fontId="27" fillId="27" borderId="21" xfId="0" applyFont="1" applyFill="1" applyBorder="1" applyAlignment="1">
      <alignment horizontal="right" vertical="center"/>
    </xf>
    <xf numFmtId="177" fontId="24" fillId="27" borderId="21" xfId="0" applyNumberFormat="1" applyFont="1" applyFill="1" applyBorder="1" applyAlignment="1">
      <alignment horizontal="right" vertical="center"/>
    </xf>
    <xf numFmtId="0" fontId="27" fillId="26" borderId="13" xfId="0" applyNumberFormat="1" applyFont="1" applyFill="1" applyBorder="1" applyAlignment="1">
      <alignment horizontal="right" vertical="center"/>
    </xf>
    <xf numFmtId="0" fontId="27" fillId="27" borderId="21" xfId="0" applyFont="1" applyFill="1" applyBorder="1" applyAlignment="1">
      <alignment horizontal="right" vertical="center" wrapText="1"/>
    </xf>
    <xf numFmtId="177" fontId="24" fillId="27" borderId="21" xfId="0" applyNumberFormat="1" applyFont="1" applyFill="1" applyBorder="1" applyAlignment="1">
      <alignment horizontal="right" vertical="center" wrapText="1"/>
    </xf>
    <xf numFmtId="0" fontId="35" fillId="24" borderId="13" xfId="0" applyFont="1" applyFill="1" applyBorder="1" applyAlignment="1">
      <alignment horizontal="center" vertical="center" shrinkToFit="1"/>
    </xf>
    <xf numFmtId="0" fontId="35" fillId="24" borderId="20" xfId="0" applyFont="1" applyFill="1" applyBorder="1" applyAlignment="1">
      <alignment horizontal="center" vertical="center" shrinkToFit="1"/>
    </xf>
    <xf numFmtId="0" fontId="24" fillId="26" borderId="15" xfId="0" applyFont="1" applyFill="1" applyBorder="1" applyAlignment="1">
      <alignment horizontal="right" vertical="center" wrapText="1"/>
    </xf>
    <xf numFmtId="0" fontId="24" fillId="26" borderId="20" xfId="0" applyFont="1" applyFill="1" applyBorder="1" applyAlignment="1">
      <alignment horizontal="right" vertical="center" wrapText="1"/>
    </xf>
    <xf numFmtId="0" fontId="27" fillId="26" borderId="0" xfId="0" applyFont="1" applyFill="1" applyAlignment="1">
      <alignment horizontal="right" vertical="center"/>
    </xf>
    <xf numFmtId="0" fontId="36" fillId="26" borderId="20" xfId="0" applyFont="1" applyFill="1" applyBorder="1" applyAlignment="1">
      <alignment horizontal="right" vertical="center" wrapText="1"/>
    </xf>
    <xf numFmtId="0" fontId="24" fillId="26" borderId="19" xfId="0" applyFont="1" applyFill="1" applyBorder="1" applyAlignment="1">
      <alignment horizontal="left" vertical="center"/>
    </xf>
    <xf numFmtId="0" fontId="24" fillId="26" borderId="25" xfId="0" applyFont="1" applyFill="1" applyBorder="1" applyAlignment="1">
      <alignment horizontal="left" vertical="center"/>
    </xf>
    <xf numFmtId="0" fontId="24" fillId="27" borderId="19" xfId="0" applyFont="1" applyFill="1" applyBorder="1" applyAlignment="1">
      <alignment horizontal="left" vertical="center" wrapText="1"/>
    </xf>
    <xf numFmtId="0" fontId="0" fillId="27" borderId="19" xfId="0" applyFill="1" applyBorder="1" applyAlignment="1">
      <alignment horizontal="left" vertical="center" wrapText="1"/>
    </xf>
    <xf numFmtId="0" fontId="24" fillId="26" borderId="20" xfId="0" applyFont="1" applyFill="1" applyBorder="1" applyAlignment="1">
      <alignment horizontal="left" vertical="center" wrapText="1"/>
    </xf>
    <xf numFmtId="0" fontId="24" fillId="27" borderId="20" xfId="0" applyFont="1" applyFill="1" applyBorder="1" applyAlignment="1">
      <alignment horizontal="left" vertical="center"/>
    </xf>
    <xf numFmtId="0" fontId="5" fillId="0" borderId="0" xfId="0" applyFont="1" applyBorder="1" applyAlignment="1">
      <alignment horizontal="left" wrapText="1"/>
    </xf>
    <xf numFmtId="0" fontId="24" fillId="0" borderId="10"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2"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12" xfId="0" applyFont="1" applyFill="1" applyBorder="1" applyAlignment="1">
      <alignment horizontal="left" vertical="top" wrapText="1"/>
    </xf>
    <xf numFmtId="0" fontId="5" fillId="0" borderId="20" xfId="0" applyFont="1" applyBorder="1" applyAlignment="1">
      <alignment horizontal="left" wrapText="1"/>
    </xf>
    <xf numFmtId="0" fontId="24" fillId="26" borderId="15" xfId="0" applyFont="1" applyFill="1" applyBorder="1" applyAlignment="1">
      <alignment horizontal="left" vertical="center" wrapText="1"/>
    </xf>
    <xf numFmtId="0" fontId="24" fillId="26" borderId="13" xfId="0" applyFont="1" applyFill="1" applyBorder="1" applyAlignment="1">
      <alignment horizontal="left" vertical="center"/>
    </xf>
    <xf numFmtId="0" fontId="0" fillId="26" borderId="24" xfId="0" applyFill="1" applyBorder="1" applyAlignment="1">
      <alignment horizontal="left" vertical="center"/>
    </xf>
    <xf numFmtId="0" fontId="0" fillId="26" borderId="17" xfId="0" applyFill="1" applyBorder="1" applyAlignment="1">
      <alignment horizontal="left" vertical="center"/>
    </xf>
    <xf numFmtId="0" fontId="0" fillId="26" borderId="29" xfId="0" applyFill="1" applyBorder="1" applyAlignment="1">
      <alignment horizontal="left" vertical="center"/>
    </xf>
    <xf numFmtId="0" fontId="0" fillId="26" borderId="30" xfId="0" applyFill="1" applyBorder="1" applyAlignment="1">
      <alignment horizontal="left" vertical="center"/>
    </xf>
    <xf numFmtId="0" fontId="0" fillId="26" borderId="28" xfId="0" applyFill="1" applyBorder="1" applyAlignment="1">
      <alignment horizontal="left" vertical="center"/>
    </xf>
    <xf numFmtId="0" fontId="24" fillId="27" borderId="13" xfId="0" applyFont="1" applyFill="1" applyBorder="1" applyAlignment="1">
      <alignment horizontal="left" vertical="center"/>
    </xf>
    <xf numFmtId="0" fontId="0" fillId="0" borderId="24" xfId="0"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8" xfId="0" applyBorder="1" applyAlignment="1">
      <alignment horizontal="left" vertical="center"/>
    </xf>
    <xf numFmtId="0" fontId="25" fillId="0" borderId="21" xfId="0" applyFont="1" applyBorder="1" applyAlignment="1">
      <alignment horizontal="center" vertical="top" wrapText="1"/>
    </xf>
    <xf numFmtId="0" fontId="25" fillId="0" borderId="22" xfId="0" applyFont="1" applyBorder="1" applyAlignment="1">
      <alignment horizontal="center" vertical="top" wrapText="1"/>
    </xf>
    <xf numFmtId="0" fontId="25" fillId="0" borderId="23" xfId="0" applyFont="1" applyBorder="1" applyAlignment="1">
      <alignment horizontal="center" vertical="top" wrapText="1"/>
    </xf>
    <xf numFmtId="0" fontId="37" fillId="0" borderId="21" xfId="0" applyFont="1" applyBorder="1" applyAlignment="1">
      <alignment horizontal="left" vertical="top" wrapText="1"/>
    </xf>
    <xf numFmtId="0" fontId="37" fillId="0" borderId="22" xfId="0" applyFont="1" applyBorder="1" applyAlignment="1">
      <alignment horizontal="left" vertical="top" wrapText="1"/>
    </xf>
    <xf numFmtId="0" fontId="37" fillId="0" borderId="23" xfId="0" applyFont="1" applyBorder="1" applyAlignment="1">
      <alignment horizontal="left" vertical="top"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5" fillId="0" borderId="13" xfId="0" applyFont="1" applyBorder="1" applyAlignment="1">
      <alignment horizontal="left" wrapText="1"/>
    </xf>
    <xf numFmtId="0" fontId="5" fillId="0" borderId="24" xfId="0" applyFont="1" applyBorder="1" applyAlignment="1">
      <alignment horizontal="left" wrapText="1"/>
    </xf>
    <xf numFmtId="0" fontId="5" fillId="0" borderId="17" xfId="0" applyFont="1" applyBorder="1" applyAlignment="1">
      <alignment horizontal="left" wrapText="1"/>
    </xf>
    <xf numFmtId="0" fontId="24" fillId="26" borderId="19" xfId="0" applyFont="1" applyFill="1" applyBorder="1" applyAlignment="1">
      <alignment horizontal="left" vertical="center" wrapText="1"/>
    </xf>
    <xf numFmtId="0" fontId="24" fillId="27" borderId="19" xfId="0" applyFont="1" applyFill="1" applyBorder="1" applyAlignment="1">
      <alignment horizontal="left" vertical="center"/>
    </xf>
    <xf numFmtId="0" fontId="24" fillId="27" borderId="20" xfId="0" applyFont="1" applyFill="1" applyBorder="1" applyAlignment="1">
      <alignment horizontal="left" vertical="center" wrapText="1"/>
    </xf>
    <xf numFmtId="0" fontId="24" fillId="27" borderId="15" xfId="0" applyFont="1" applyFill="1" applyBorder="1" applyAlignment="1">
      <alignment horizontal="left" vertical="center" wrapText="1"/>
    </xf>
    <xf numFmtId="0" fontId="24" fillId="26" borderId="0"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24" fillId="26" borderId="17" xfId="0" applyFont="1" applyFill="1" applyBorder="1" applyAlignment="1">
      <alignment horizontal="left" vertical="center"/>
    </xf>
    <xf numFmtId="0" fontId="24" fillId="26" borderId="15" xfId="0" applyFont="1" applyFill="1" applyBorder="1" applyAlignment="1">
      <alignment horizontal="left" vertical="center"/>
    </xf>
    <xf numFmtId="0" fontId="24" fillId="26" borderId="28" xfId="0" applyFont="1" applyFill="1" applyBorder="1" applyAlignment="1">
      <alignment horizontal="left" vertical="center"/>
    </xf>
    <xf numFmtId="0" fontId="24" fillId="26" borderId="14" xfId="0" applyFont="1" applyFill="1" applyBorder="1" applyAlignment="1">
      <alignment horizontal="left" vertical="center"/>
    </xf>
    <xf numFmtId="0" fontId="24" fillId="27" borderId="0" xfId="0" applyFont="1" applyFill="1" applyAlignment="1">
      <alignment horizontal="left" vertical="center"/>
    </xf>
    <xf numFmtId="0" fontId="24" fillId="26" borderId="27" xfId="0" applyFont="1" applyFill="1" applyBorder="1" applyAlignment="1">
      <alignment horizontal="left" vertical="center"/>
    </xf>
    <xf numFmtId="0" fontId="24" fillId="26" borderId="18" xfId="0" applyFont="1" applyFill="1" applyBorder="1" applyAlignment="1">
      <alignment horizontal="left" vertical="center"/>
    </xf>
    <xf numFmtId="0" fontId="24" fillId="26" borderId="31" xfId="0" applyFont="1" applyFill="1" applyBorder="1" applyAlignment="1">
      <alignment horizontal="left" vertical="center" wrapText="1"/>
    </xf>
    <xf numFmtId="0" fontId="24" fillId="26" borderId="33" xfId="0" applyFont="1" applyFill="1" applyBorder="1" applyAlignment="1">
      <alignment horizontal="left" vertical="center" wrapText="1"/>
    </xf>
    <xf numFmtId="0" fontId="24" fillId="26" borderId="29" xfId="0" applyFont="1" applyFill="1" applyBorder="1" applyAlignment="1">
      <alignment horizontal="left" vertical="center" wrapText="1"/>
    </xf>
    <xf numFmtId="0" fontId="24" fillId="26" borderId="30" xfId="0" applyFont="1" applyFill="1" applyBorder="1" applyAlignment="1">
      <alignment horizontal="left" vertical="center" wrapText="1"/>
    </xf>
    <xf numFmtId="0" fontId="24" fillId="26" borderId="28" xfId="0" applyFont="1" applyFill="1" applyBorder="1" applyAlignment="1">
      <alignment horizontal="left" vertical="center" wrapText="1"/>
    </xf>
    <xf numFmtId="0" fontId="24" fillId="27" borderId="24" xfId="0" applyFont="1" applyFill="1" applyBorder="1" applyAlignment="1">
      <alignment horizontal="left" vertical="center"/>
    </xf>
    <xf numFmtId="0" fontId="24" fillId="27" borderId="17" xfId="0" applyFont="1" applyFill="1" applyBorder="1" applyAlignment="1">
      <alignment horizontal="left" vertical="center"/>
    </xf>
    <xf numFmtId="0" fontId="24" fillId="27" borderId="31" xfId="0" applyFont="1" applyFill="1" applyBorder="1" applyAlignment="1">
      <alignment horizontal="left" vertical="center"/>
    </xf>
    <xf numFmtId="0" fontId="24" fillId="27" borderId="0" xfId="0" applyFont="1" applyFill="1" applyBorder="1" applyAlignment="1">
      <alignment horizontal="left" vertical="center"/>
    </xf>
    <xf numFmtId="0" fontId="24" fillId="27" borderId="33" xfId="0" applyFont="1" applyFill="1" applyBorder="1" applyAlignment="1">
      <alignment horizontal="left" vertical="center"/>
    </xf>
    <xf numFmtId="0" fontId="24" fillId="27" borderId="31" xfId="0" applyFont="1" applyFill="1" applyBorder="1" applyAlignment="1">
      <alignment horizontal="left" vertical="center" wrapText="1"/>
    </xf>
    <xf numFmtId="0" fontId="24" fillId="26" borderId="16" xfId="0" applyFont="1" applyFill="1" applyBorder="1" applyAlignment="1">
      <alignment horizontal="left" vertical="center" wrapText="1"/>
    </xf>
    <xf numFmtId="0" fontId="24" fillId="26" borderId="20" xfId="0" applyFont="1" applyFill="1" applyBorder="1" applyAlignment="1">
      <alignment horizontal="left" vertical="center"/>
    </xf>
    <xf numFmtId="0" fontId="24" fillId="27" borderId="27" xfId="0" applyFont="1" applyFill="1" applyBorder="1" applyAlignment="1">
      <alignment horizontal="left" vertical="center"/>
    </xf>
    <xf numFmtId="0" fontId="24" fillId="27" borderId="18" xfId="0" applyFont="1" applyFill="1" applyBorder="1" applyAlignment="1">
      <alignment horizontal="left" vertical="center"/>
    </xf>
    <xf numFmtId="0" fontId="24" fillId="26" borderId="17" xfId="0" applyFont="1" applyFill="1" applyBorder="1" applyAlignment="1">
      <alignment horizontal="left" vertical="center" wrapText="1"/>
    </xf>
    <xf numFmtId="0" fontId="34" fillId="0" borderId="11" xfId="0" applyFont="1" applyFill="1" applyBorder="1" applyAlignment="1">
      <alignment horizontal="left" vertical="top" wrapText="1"/>
    </xf>
    <xf numFmtId="0" fontId="34" fillId="0" borderId="12" xfId="0" applyFont="1" applyFill="1" applyBorder="1" applyAlignment="1">
      <alignment horizontal="left" vertical="top" wrapText="1"/>
    </xf>
    <xf numFmtId="0" fontId="24" fillId="26" borderId="34"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xr:uid="{2E9C3875-7752-4605-A41C-23A72C8777A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6" xr:uid="{1835D915-DCAC-45BC-8482-3BADD326482C}"/>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D235"/>
  <sheetViews>
    <sheetView tabSelected="1" view="pageBreakPreview" topLeftCell="A151" zoomScaleNormal="80" zoomScaleSheetLayoutView="100" workbookViewId="0">
      <selection activeCell="J164" sqref="J164"/>
    </sheetView>
  </sheetViews>
  <sheetFormatPr defaultRowHeight="13.5"/>
  <cols>
    <col min="1" max="1" width="4.25" customWidth="1"/>
    <col min="2" max="2" width="7" customWidth="1"/>
    <col min="3" max="3" width="7" style="4" customWidth="1"/>
    <col min="4" max="5" width="7" style="3" customWidth="1"/>
    <col min="6" max="6" width="7" style="5" customWidth="1"/>
    <col min="7" max="8" width="7" style="2" customWidth="1"/>
    <col min="9" max="9" width="7" customWidth="1"/>
    <col min="10" max="14" width="9.5" customWidth="1"/>
    <col min="15" max="15" width="9.625" customWidth="1"/>
    <col min="16" max="16" width="6.375" customWidth="1"/>
    <col min="17" max="17" width="9" customWidth="1"/>
  </cols>
  <sheetData>
    <row r="1" spans="1:21" s="1" customFormat="1" ht="28.5" customHeight="1">
      <c r="A1" s="165" t="s">
        <v>1</v>
      </c>
      <c r="B1" s="166"/>
      <c r="C1" s="166"/>
      <c r="D1" s="166"/>
      <c r="E1" s="166"/>
      <c r="F1" s="166"/>
      <c r="G1" s="166"/>
      <c r="H1" s="166"/>
      <c r="I1" s="166"/>
      <c r="J1" s="166"/>
      <c r="K1" s="166"/>
      <c r="L1" s="166"/>
      <c r="M1" s="166"/>
      <c r="N1" s="166"/>
      <c r="O1" s="167"/>
      <c r="P1" s="15"/>
    </row>
    <row r="2" spans="1:21" s="1" customFormat="1" ht="29.25" customHeight="1">
      <c r="A2" s="171" t="s">
        <v>119</v>
      </c>
      <c r="B2" s="172"/>
      <c r="C2" s="172"/>
      <c r="D2" s="172"/>
      <c r="E2" s="172"/>
      <c r="F2" s="172"/>
      <c r="G2" s="172"/>
      <c r="H2" s="172"/>
      <c r="I2" s="172"/>
      <c r="J2" s="172"/>
      <c r="K2" s="172"/>
      <c r="L2" s="172"/>
      <c r="M2" s="172"/>
      <c r="N2" s="172"/>
      <c r="O2" s="173"/>
      <c r="P2" s="16"/>
      <c r="Q2" s="28"/>
      <c r="R2" s="11"/>
      <c r="S2" s="29"/>
      <c r="T2" s="30"/>
    </row>
    <row r="3" spans="1:21" s="1" customFormat="1" ht="42" customHeight="1">
      <c r="A3" s="168" t="s">
        <v>127</v>
      </c>
      <c r="B3" s="169"/>
      <c r="C3" s="169"/>
      <c r="D3" s="169"/>
      <c r="E3" s="169"/>
      <c r="F3" s="169"/>
      <c r="G3" s="169"/>
      <c r="H3" s="169"/>
      <c r="I3" s="169"/>
      <c r="J3" s="169"/>
      <c r="K3" s="169"/>
      <c r="L3" s="169"/>
      <c r="M3" s="169"/>
      <c r="N3" s="169"/>
      <c r="O3" s="170"/>
      <c r="P3" s="17"/>
      <c r="Q3" s="11"/>
      <c r="R3" s="31"/>
      <c r="S3" s="32"/>
      <c r="T3" s="33"/>
    </row>
    <row r="4" spans="1:21" s="1" customFormat="1" ht="26.25" customHeight="1">
      <c r="A4" s="41">
        <v>1</v>
      </c>
      <c r="B4" s="174" t="s">
        <v>96</v>
      </c>
      <c r="C4" s="175"/>
      <c r="D4" s="175"/>
      <c r="E4" s="175"/>
      <c r="F4" s="175"/>
      <c r="G4" s="175"/>
      <c r="H4" s="175"/>
      <c r="I4" s="175"/>
      <c r="J4" s="175"/>
      <c r="K4" s="175"/>
      <c r="L4" s="175"/>
      <c r="M4" s="175"/>
      <c r="N4" s="175"/>
      <c r="O4" s="176"/>
      <c r="P4" s="14"/>
      <c r="Q4" s="7"/>
    </row>
    <row r="5" spans="1:21" s="1" customFormat="1" ht="24" customHeight="1">
      <c r="A5" s="42"/>
      <c r="B5" s="46"/>
      <c r="C5" s="46"/>
      <c r="D5" s="47"/>
      <c r="E5" s="47"/>
      <c r="F5" s="47"/>
      <c r="G5" s="47"/>
      <c r="H5" s="47"/>
      <c r="I5" s="47"/>
      <c r="J5" s="12" t="s">
        <v>3</v>
      </c>
      <c r="K5" s="13" t="s">
        <v>6</v>
      </c>
      <c r="L5" s="13" t="s">
        <v>4</v>
      </c>
      <c r="M5" s="13" t="s">
        <v>5</v>
      </c>
      <c r="N5" s="132" t="s">
        <v>0</v>
      </c>
      <c r="O5" s="35"/>
      <c r="P5" s="14"/>
      <c r="Q5" s="7"/>
    </row>
    <row r="6" spans="1:21" s="1" customFormat="1" ht="18" customHeight="1">
      <c r="A6" s="43"/>
      <c r="B6" s="177" t="s">
        <v>10</v>
      </c>
      <c r="C6" s="177"/>
      <c r="D6" s="177"/>
      <c r="E6" s="177"/>
      <c r="F6" s="177"/>
      <c r="G6" s="177"/>
      <c r="H6" s="177"/>
      <c r="I6" s="177"/>
      <c r="J6" s="74">
        <v>1168</v>
      </c>
      <c r="K6" s="74">
        <v>1183</v>
      </c>
      <c r="L6" s="74">
        <v>518</v>
      </c>
      <c r="M6" s="74">
        <v>186</v>
      </c>
      <c r="N6" s="74">
        <f>SUM(J6:M6)</f>
        <v>3055</v>
      </c>
      <c r="O6" s="48"/>
      <c r="P6" s="14"/>
      <c r="Q6" s="7"/>
      <c r="R6"/>
      <c r="S6"/>
      <c r="T6"/>
      <c r="U6"/>
    </row>
    <row r="7" spans="1:21" s="1" customFormat="1" ht="18" customHeight="1">
      <c r="A7" s="43"/>
      <c r="B7" s="177"/>
      <c r="C7" s="177"/>
      <c r="D7" s="177"/>
      <c r="E7" s="177"/>
      <c r="F7" s="177"/>
      <c r="G7" s="177"/>
      <c r="H7" s="177"/>
      <c r="I7" s="177"/>
      <c r="J7" s="75">
        <f>J6/J43</f>
        <v>0.62160723789249606</v>
      </c>
      <c r="K7" s="75">
        <f>K6/K43</f>
        <v>0.61327112493519964</v>
      </c>
      <c r="L7" s="75">
        <f>L6/L43</f>
        <v>0.51439920556107255</v>
      </c>
      <c r="M7" s="75">
        <f>M6/$M$43</f>
        <v>0.45476772616136918</v>
      </c>
      <c r="N7" s="75">
        <f>N6/$N$43</f>
        <v>0.58480091883614094</v>
      </c>
      <c r="O7" s="49"/>
      <c r="P7" s="14"/>
      <c r="Q7" s="7"/>
    </row>
    <row r="8" spans="1:21" s="1" customFormat="1" ht="18" customHeight="1">
      <c r="A8" s="43"/>
      <c r="B8" s="178" t="s">
        <v>17</v>
      </c>
      <c r="C8" s="178"/>
      <c r="D8" s="178"/>
      <c r="E8" s="178"/>
      <c r="F8" s="178"/>
      <c r="G8" s="178"/>
      <c r="H8" s="178"/>
      <c r="I8" s="178"/>
      <c r="J8" s="76">
        <v>1630</v>
      </c>
      <c r="K8" s="76">
        <v>1802</v>
      </c>
      <c r="L8" s="76">
        <v>936</v>
      </c>
      <c r="M8" s="76">
        <v>390</v>
      </c>
      <c r="N8" s="76">
        <f t="shared" ref="N8" si="0">SUM(J8:M8)</f>
        <v>4758</v>
      </c>
      <c r="O8" s="48"/>
      <c r="P8" s="14"/>
      <c r="Q8" s="7"/>
      <c r="R8"/>
      <c r="S8"/>
      <c r="T8"/>
      <c r="U8"/>
    </row>
    <row r="9" spans="1:21" s="1" customFormat="1" ht="18" customHeight="1">
      <c r="A9" s="43"/>
      <c r="B9" s="178"/>
      <c r="C9" s="178"/>
      <c r="D9" s="178"/>
      <c r="E9" s="178"/>
      <c r="F9" s="178"/>
      <c r="G9" s="178"/>
      <c r="H9" s="178"/>
      <c r="I9" s="178"/>
      <c r="J9" s="77">
        <f>J8/J43</f>
        <v>0.86748270356572643</v>
      </c>
      <c r="K9" s="77">
        <f>K8/K43</f>
        <v>0.93416277864178332</v>
      </c>
      <c r="L9" s="77">
        <f>L8/L43</f>
        <v>0.92949354518371397</v>
      </c>
      <c r="M9" s="77">
        <f>M8/$M$43</f>
        <v>0.95354523227383858</v>
      </c>
      <c r="N9" s="77">
        <f t="shared" ref="N9" si="1">N8/$N$43</f>
        <v>0.91079632465543647</v>
      </c>
      <c r="O9" s="50"/>
      <c r="P9" s="14"/>
      <c r="Q9" s="7"/>
      <c r="R9"/>
      <c r="S9"/>
      <c r="T9"/>
      <c r="U9"/>
    </row>
    <row r="10" spans="1:21" s="1" customFormat="1" ht="18" customHeight="1">
      <c r="A10" s="43"/>
      <c r="B10" s="177" t="s">
        <v>16</v>
      </c>
      <c r="C10" s="177"/>
      <c r="D10" s="177"/>
      <c r="E10" s="177"/>
      <c r="F10" s="177"/>
      <c r="G10" s="177"/>
      <c r="H10" s="177"/>
      <c r="I10" s="177"/>
      <c r="J10" s="74">
        <v>865</v>
      </c>
      <c r="K10" s="74">
        <v>951</v>
      </c>
      <c r="L10" s="74">
        <v>495</v>
      </c>
      <c r="M10" s="74">
        <v>273</v>
      </c>
      <c r="N10" s="74">
        <f t="shared" ref="N10" si="2">SUM(J10:M10)</f>
        <v>2584</v>
      </c>
      <c r="O10" s="50"/>
      <c r="P10" s="14"/>
      <c r="Q10" s="7"/>
      <c r="R10"/>
      <c r="S10"/>
      <c r="T10"/>
      <c r="U10"/>
    </row>
    <row r="11" spans="1:21" s="1" customFormat="1" ht="18" customHeight="1">
      <c r="A11" s="43"/>
      <c r="B11" s="177"/>
      <c r="C11" s="177"/>
      <c r="D11" s="177"/>
      <c r="E11" s="177"/>
      <c r="F11" s="177"/>
      <c r="G11" s="177"/>
      <c r="H11" s="177"/>
      <c r="I11" s="177"/>
      <c r="J11" s="75">
        <f>J10/J43</f>
        <v>0.46035125066524746</v>
      </c>
      <c r="K11" s="75">
        <f>K10/K43</f>
        <v>0.49300155520995337</v>
      </c>
      <c r="L11" s="75">
        <f>L10/L43</f>
        <v>0.49155908639523338</v>
      </c>
      <c r="M11" s="75">
        <f>M10/$M$43</f>
        <v>0.66748166259168706</v>
      </c>
      <c r="N11" s="75">
        <f t="shared" ref="N11" si="3">N10/$N$43</f>
        <v>0.49464012251148542</v>
      </c>
      <c r="O11" s="50"/>
      <c r="P11" s="14"/>
      <c r="Q11" s="7"/>
    </row>
    <row r="12" spans="1:21" s="1" customFormat="1" ht="18" customHeight="1">
      <c r="A12" s="43"/>
      <c r="B12" s="178" t="s">
        <v>18</v>
      </c>
      <c r="C12" s="178"/>
      <c r="D12" s="178"/>
      <c r="E12" s="178"/>
      <c r="F12" s="178"/>
      <c r="G12" s="178"/>
      <c r="H12" s="178"/>
      <c r="I12" s="178"/>
      <c r="J12" s="76">
        <v>756</v>
      </c>
      <c r="K12" s="76">
        <v>930</v>
      </c>
      <c r="L12" s="76">
        <v>527</v>
      </c>
      <c r="M12" s="76">
        <v>73</v>
      </c>
      <c r="N12" s="76">
        <f t="shared" ref="N12" si="4">SUM(J12:M12)</f>
        <v>2286</v>
      </c>
      <c r="O12" s="49"/>
      <c r="P12" s="14"/>
      <c r="Q12" s="7"/>
    </row>
    <row r="13" spans="1:21" s="1" customFormat="1" ht="18" customHeight="1">
      <c r="A13" s="43"/>
      <c r="B13" s="178"/>
      <c r="C13" s="178"/>
      <c r="D13" s="178"/>
      <c r="E13" s="178"/>
      <c r="F13" s="178"/>
      <c r="G13" s="178"/>
      <c r="H13" s="178"/>
      <c r="I13" s="178"/>
      <c r="J13" s="77">
        <f>J12/J43</f>
        <v>0.40234167110164981</v>
      </c>
      <c r="K13" s="77">
        <f>K12/K43</f>
        <v>0.48211508553654742</v>
      </c>
      <c r="L13" s="77">
        <f>L12/L43</f>
        <v>0.52333664349553133</v>
      </c>
      <c r="M13" s="77">
        <f>M12/$M$43</f>
        <v>0.17848410757946209</v>
      </c>
      <c r="N13" s="77">
        <f t="shared" ref="N13" si="5">N12/$N$43</f>
        <v>0.43759571209800918</v>
      </c>
      <c r="O13" s="49"/>
      <c r="P13" s="14"/>
      <c r="Q13" s="7"/>
    </row>
    <row r="14" spans="1:21" s="1" customFormat="1" ht="18" customHeight="1">
      <c r="A14" s="44"/>
      <c r="B14" s="177" t="s">
        <v>15</v>
      </c>
      <c r="C14" s="177"/>
      <c r="D14" s="177"/>
      <c r="E14" s="177"/>
      <c r="F14" s="177"/>
      <c r="G14" s="177"/>
      <c r="H14" s="177"/>
      <c r="I14" s="177"/>
      <c r="J14" s="74">
        <v>834</v>
      </c>
      <c r="K14" s="74">
        <v>976</v>
      </c>
      <c r="L14" s="74">
        <v>598</v>
      </c>
      <c r="M14" s="74">
        <v>309</v>
      </c>
      <c r="N14" s="74">
        <f t="shared" ref="N14" si="6">SUM(J14:M14)</f>
        <v>2717</v>
      </c>
      <c r="O14" s="51"/>
      <c r="P14" s="14"/>
      <c r="Q14" s="7"/>
    </row>
    <row r="15" spans="1:21" s="1" customFormat="1" ht="18" customHeight="1">
      <c r="A15" s="44"/>
      <c r="B15" s="177"/>
      <c r="C15" s="177"/>
      <c r="D15" s="177"/>
      <c r="E15" s="177"/>
      <c r="F15" s="177"/>
      <c r="G15" s="177"/>
      <c r="H15" s="177"/>
      <c r="I15" s="177"/>
      <c r="J15" s="75">
        <f>J14/J43</f>
        <v>0.44385311335816924</v>
      </c>
      <c r="K15" s="75">
        <f>K14/K43</f>
        <v>0.50596163815448414</v>
      </c>
      <c r="L15" s="75">
        <f>L14/L43</f>
        <v>0.59384309831181725</v>
      </c>
      <c r="M15" s="75">
        <f>M14/$M$43</f>
        <v>0.75550122249388751</v>
      </c>
      <c r="N15" s="75">
        <f t="shared" ref="N15" si="7">N14/$N$43</f>
        <v>0.52009954058192953</v>
      </c>
      <c r="O15" s="52"/>
      <c r="P15" s="14"/>
      <c r="Q15" s="7"/>
    </row>
    <row r="16" spans="1:21" s="1" customFormat="1" ht="18" customHeight="1">
      <c r="A16" s="44"/>
      <c r="B16" s="178" t="s">
        <v>14</v>
      </c>
      <c r="C16" s="178"/>
      <c r="D16" s="178"/>
      <c r="E16" s="178"/>
      <c r="F16" s="178"/>
      <c r="G16" s="178"/>
      <c r="H16" s="178"/>
      <c r="I16" s="178"/>
      <c r="J16" s="76">
        <v>815</v>
      </c>
      <c r="K16" s="76">
        <v>960</v>
      </c>
      <c r="L16" s="76">
        <v>562</v>
      </c>
      <c r="M16" s="76">
        <v>294</v>
      </c>
      <c r="N16" s="76">
        <f t="shared" ref="N16" si="8">SUM(J16:M16)</f>
        <v>2631</v>
      </c>
      <c r="O16" s="51"/>
      <c r="P16" s="7"/>
      <c r="Q16" s="7"/>
    </row>
    <row r="17" spans="1:22" s="1" customFormat="1" ht="18" customHeight="1">
      <c r="A17" s="44"/>
      <c r="B17" s="178"/>
      <c r="C17" s="178"/>
      <c r="D17" s="178"/>
      <c r="E17" s="178"/>
      <c r="F17" s="178"/>
      <c r="G17" s="178"/>
      <c r="H17" s="178"/>
      <c r="I17" s="178"/>
      <c r="J17" s="77">
        <f>J16/J43</f>
        <v>0.43374135178286322</v>
      </c>
      <c r="K17" s="77">
        <f>K16/K43</f>
        <v>0.49766718506998447</v>
      </c>
      <c r="L17" s="77">
        <f>L16/L43</f>
        <v>0.55809334657398213</v>
      </c>
      <c r="M17" s="77">
        <f>M16/$M$43</f>
        <v>0.71882640586797064</v>
      </c>
      <c r="N17" s="77">
        <f t="shared" ref="N17" si="9">N16/$N$43</f>
        <v>0.50363705972434913</v>
      </c>
      <c r="O17" s="52"/>
      <c r="P17" s="14"/>
    </row>
    <row r="18" spans="1:22" s="1" customFormat="1" ht="18" customHeight="1">
      <c r="A18" s="44"/>
      <c r="B18" s="177" t="s">
        <v>13</v>
      </c>
      <c r="C18" s="177"/>
      <c r="D18" s="177"/>
      <c r="E18" s="177"/>
      <c r="F18" s="177"/>
      <c r="G18" s="177"/>
      <c r="H18" s="177"/>
      <c r="I18" s="177"/>
      <c r="J18" s="74">
        <v>518</v>
      </c>
      <c r="K18" s="74">
        <v>650</v>
      </c>
      <c r="L18" s="74">
        <v>406</v>
      </c>
      <c r="M18" s="74">
        <v>283</v>
      </c>
      <c r="N18" s="74">
        <f t="shared" ref="N18" si="10">SUM(J18:M18)</f>
        <v>1857</v>
      </c>
      <c r="O18" s="52"/>
      <c r="P18" s="39"/>
    </row>
    <row r="19" spans="1:22" s="1" customFormat="1" ht="18" customHeight="1">
      <c r="A19" s="44"/>
      <c r="B19" s="177"/>
      <c r="C19" s="177"/>
      <c r="D19" s="177"/>
      <c r="E19" s="177"/>
      <c r="F19" s="177"/>
      <c r="G19" s="177"/>
      <c r="H19" s="177"/>
      <c r="I19" s="177"/>
      <c r="J19" s="75">
        <f>J18/J43</f>
        <v>0.2756785524215008</v>
      </c>
      <c r="K19" s="75">
        <f>K18/K43</f>
        <v>0.33696215655780198</v>
      </c>
      <c r="L19" s="75">
        <f>L18/L43</f>
        <v>0.40317775571002978</v>
      </c>
      <c r="M19" s="75">
        <f>M18/$M$43</f>
        <v>0.69193154034229831</v>
      </c>
      <c r="N19" s="75">
        <f t="shared" ref="N19" si="11">N18/$N$43</f>
        <v>0.35547473200612556</v>
      </c>
      <c r="O19" s="52"/>
      <c r="P19" s="39"/>
    </row>
    <row r="20" spans="1:22" s="1" customFormat="1" ht="18" customHeight="1">
      <c r="A20" s="44"/>
      <c r="B20" s="178" t="s">
        <v>19</v>
      </c>
      <c r="C20" s="178"/>
      <c r="D20" s="178"/>
      <c r="E20" s="178"/>
      <c r="F20" s="178"/>
      <c r="G20" s="178"/>
      <c r="H20" s="178"/>
      <c r="I20" s="178"/>
      <c r="J20" s="76">
        <v>380</v>
      </c>
      <c r="K20" s="76">
        <v>868</v>
      </c>
      <c r="L20" s="76">
        <v>701</v>
      </c>
      <c r="M20" s="76">
        <v>307</v>
      </c>
      <c r="N20" s="76">
        <f t="shared" ref="N20" si="12">SUM(J20:M20)</f>
        <v>2256</v>
      </c>
      <c r="O20" s="52"/>
      <c r="P20" s="39"/>
    </row>
    <row r="21" spans="1:22" s="1" customFormat="1" ht="18" customHeight="1">
      <c r="A21" s="45"/>
      <c r="B21" s="178"/>
      <c r="C21" s="178"/>
      <c r="D21" s="178"/>
      <c r="E21" s="178"/>
      <c r="F21" s="178"/>
      <c r="G21" s="178"/>
      <c r="H21" s="178"/>
      <c r="I21" s="178"/>
      <c r="J21" s="77">
        <f>J20/J43</f>
        <v>0.20223523150612027</v>
      </c>
      <c r="K21" s="77">
        <f>K20/K43</f>
        <v>0.44997407983411092</v>
      </c>
      <c r="L21" s="77">
        <f>L20/L43</f>
        <v>0.69612711022840124</v>
      </c>
      <c r="M21" s="77">
        <f>M20/$M$43</f>
        <v>0.75061124694376524</v>
      </c>
      <c r="N21" s="77">
        <f t="shared" ref="N21" si="13">N20/$N$43</f>
        <v>0.43185298621745788</v>
      </c>
      <c r="O21" s="53"/>
      <c r="P21" s="8"/>
      <c r="R21"/>
      <c r="S21"/>
      <c r="T21"/>
      <c r="U21"/>
      <c r="V21"/>
    </row>
    <row r="22" spans="1:22" s="1" customFormat="1" ht="18" customHeight="1">
      <c r="A22" s="44"/>
      <c r="B22" s="177" t="s">
        <v>20</v>
      </c>
      <c r="C22" s="177"/>
      <c r="D22" s="177"/>
      <c r="E22" s="177"/>
      <c r="F22" s="177"/>
      <c r="G22" s="177"/>
      <c r="H22" s="177"/>
      <c r="I22" s="177"/>
      <c r="J22" s="74">
        <v>33</v>
      </c>
      <c r="K22" s="74">
        <v>102</v>
      </c>
      <c r="L22" s="74">
        <v>478</v>
      </c>
      <c r="M22" s="74">
        <v>247</v>
      </c>
      <c r="N22" s="74">
        <f t="shared" ref="N22" si="14">SUM(J22:M22)</f>
        <v>860</v>
      </c>
      <c r="O22" s="54"/>
      <c r="P22" s="8"/>
    </row>
    <row r="23" spans="1:22" s="1" customFormat="1" ht="18" customHeight="1">
      <c r="A23" s="44"/>
      <c r="B23" s="177"/>
      <c r="C23" s="177"/>
      <c r="D23" s="177"/>
      <c r="E23" s="177"/>
      <c r="F23" s="177"/>
      <c r="G23" s="177"/>
      <c r="H23" s="177"/>
      <c r="I23" s="177"/>
      <c r="J23" s="75">
        <f>J22/J43</f>
        <v>1.7562533262373604E-2</v>
      </c>
      <c r="K23" s="75">
        <f>K22/K43</f>
        <v>5.2877138413685847E-2</v>
      </c>
      <c r="L23" s="75">
        <f>L22/L43</f>
        <v>0.47467725918570008</v>
      </c>
      <c r="M23" s="75">
        <f>M22/$M$43</f>
        <v>0.60391198044009775</v>
      </c>
      <c r="N23" s="75">
        <f t="shared" ref="N23" si="15">N22/$N$43</f>
        <v>0.16462480857580397</v>
      </c>
      <c r="O23" s="51"/>
      <c r="P23" s="8"/>
      <c r="R23"/>
      <c r="S23"/>
      <c r="T23"/>
      <c r="U23"/>
      <c r="V23"/>
    </row>
    <row r="24" spans="1:22" s="1" customFormat="1" ht="18" customHeight="1">
      <c r="A24" s="44"/>
      <c r="B24" s="178" t="s">
        <v>12</v>
      </c>
      <c r="C24" s="178"/>
      <c r="D24" s="178"/>
      <c r="E24" s="178"/>
      <c r="F24" s="178"/>
      <c r="G24" s="178"/>
      <c r="H24" s="178"/>
      <c r="I24" s="178"/>
      <c r="J24" s="76">
        <v>142</v>
      </c>
      <c r="K24" s="76">
        <v>206</v>
      </c>
      <c r="L24" s="76">
        <v>213</v>
      </c>
      <c r="M24" s="76">
        <v>131</v>
      </c>
      <c r="N24" s="76">
        <f t="shared" ref="N24" si="16">SUM(J24:M24)</f>
        <v>692</v>
      </c>
      <c r="O24" s="55"/>
      <c r="P24" s="8"/>
      <c r="R24"/>
      <c r="S24"/>
      <c r="T24"/>
      <c r="U24"/>
      <c r="V24"/>
    </row>
    <row r="25" spans="1:22" s="1" customFormat="1" ht="18" customHeight="1">
      <c r="A25" s="44"/>
      <c r="B25" s="178"/>
      <c r="C25" s="178"/>
      <c r="D25" s="178"/>
      <c r="E25" s="178"/>
      <c r="F25" s="178"/>
      <c r="G25" s="178"/>
      <c r="H25" s="178"/>
      <c r="I25" s="178"/>
      <c r="J25" s="77">
        <f>J24/J43</f>
        <v>7.557211282597126E-2</v>
      </c>
      <c r="K25" s="77">
        <f>K24/K43</f>
        <v>0.10679108346293416</v>
      </c>
      <c r="L25" s="77">
        <f>L24/L43</f>
        <v>0.21151936444885799</v>
      </c>
      <c r="M25" s="77">
        <f>M24/$M$43</f>
        <v>0.32029339853300731</v>
      </c>
      <c r="N25" s="77">
        <f t="shared" ref="N25" si="17">N24/$N$43</f>
        <v>0.13246554364471669</v>
      </c>
      <c r="O25" s="56"/>
      <c r="P25" s="8"/>
      <c r="R25"/>
      <c r="S25"/>
      <c r="T25"/>
      <c r="U25"/>
      <c r="V25"/>
    </row>
    <row r="26" spans="1:22" s="1" customFormat="1" ht="18" customHeight="1">
      <c r="A26" s="44"/>
      <c r="B26" s="177" t="s">
        <v>11</v>
      </c>
      <c r="C26" s="177"/>
      <c r="D26" s="177"/>
      <c r="E26" s="177"/>
      <c r="F26" s="177"/>
      <c r="G26" s="177"/>
      <c r="H26" s="177"/>
      <c r="I26" s="177"/>
      <c r="J26" s="74">
        <v>175</v>
      </c>
      <c r="K26" s="74">
        <v>193</v>
      </c>
      <c r="L26" s="74">
        <v>130</v>
      </c>
      <c r="M26" s="74">
        <v>72</v>
      </c>
      <c r="N26" s="74">
        <f t="shared" ref="N26" si="18">SUM(J26:M26)</f>
        <v>570</v>
      </c>
      <c r="O26" s="54"/>
      <c r="P26" s="8"/>
    </row>
    <row r="27" spans="1:22" s="1" customFormat="1" ht="18" customHeight="1">
      <c r="A27" s="44"/>
      <c r="B27" s="177"/>
      <c r="C27" s="177"/>
      <c r="D27" s="177"/>
      <c r="E27" s="177"/>
      <c r="F27" s="177"/>
      <c r="G27" s="177"/>
      <c r="H27" s="177"/>
      <c r="I27" s="177"/>
      <c r="J27" s="75">
        <f>J26/J43</f>
        <v>9.3134646088344861E-2</v>
      </c>
      <c r="K27" s="75">
        <f>K26/K43</f>
        <v>0.10005184033177812</v>
      </c>
      <c r="L27" s="75">
        <f>L26/L43</f>
        <v>0.12909632571996027</v>
      </c>
      <c r="M27" s="75">
        <f>M26/$M$43</f>
        <v>0.17603911980440098</v>
      </c>
      <c r="N27" s="75">
        <f t="shared" ref="N27" si="19">N26/$N$43</f>
        <v>0.10911179173047474</v>
      </c>
      <c r="O27" s="51"/>
      <c r="P27" s="8"/>
      <c r="R27"/>
      <c r="S27"/>
      <c r="T27"/>
      <c r="U27"/>
      <c r="V27"/>
    </row>
    <row r="28" spans="1:22" s="1" customFormat="1" ht="18" customHeight="1">
      <c r="A28" s="44"/>
      <c r="B28" s="178" t="s">
        <v>94</v>
      </c>
      <c r="C28" s="178"/>
      <c r="D28" s="178"/>
      <c r="E28" s="178"/>
      <c r="F28" s="178"/>
      <c r="G28" s="178"/>
      <c r="H28" s="178"/>
      <c r="I28" s="178"/>
      <c r="J28" s="76">
        <v>142</v>
      </c>
      <c r="K28" s="76">
        <v>229</v>
      </c>
      <c r="L28" s="76">
        <v>190</v>
      </c>
      <c r="M28" s="76">
        <v>71</v>
      </c>
      <c r="N28" s="76">
        <f t="shared" ref="N28" si="20">SUM(J28:M28)</f>
        <v>632</v>
      </c>
      <c r="O28" s="55"/>
      <c r="P28" s="8"/>
      <c r="R28"/>
      <c r="S28"/>
      <c r="T28"/>
      <c r="U28"/>
      <c r="V28"/>
    </row>
    <row r="29" spans="1:22" s="1" customFormat="1" ht="18" customHeight="1">
      <c r="A29" s="44"/>
      <c r="B29" s="178"/>
      <c r="C29" s="178"/>
      <c r="D29" s="178"/>
      <c r="E29" s="178"/>
      <c r="F29" s="178"/>
      <c r="G29" s="178"/>
      <c r="H29" s="178"/>
      <c r="I29" s="178"/>
      <c r="J29" s="77">
        <f>J28/J43</f>
        <v>7.557211282597126E-2</v>
      </c>
      <c r="K29" s="77">
        <f>K28/K43</f>
        <v>0.11871435977190253</v>
      </c>
      <c r="L29" s="77">
        <f>L28/L43</f>
        <v>0.18867924528301888</v>
      </c>
      <c r="M29" s="77">
        <f>M28/$M$43</f>
        <v>0.17359413202933985</v>
      </c>
      <c r="N29" s="77">
        <f t="shared" ref="N29" si="21">N28/$N$43</f>
        <v>0.12098009188361408</v>
      </c>
      <c r="O29" s="56"/>
      <c r="P29" s="8"/>
      <c r="R29"/>
      <c r="S29"/>
      <c r="T29"/>
      <c r="U29"/>
      <c r="V29"/>
    </row>
    <row r="30" spans="1:22" s="1" customFormat="1" ht="18" customHeight="1">
      <c r="A30" s="44"/>
      <c r="B30" s="177" t="s">
        <v>21</v>
      </c>
      <c r="C30" s="177"/>
      <c r="D30" s="177"/>
      <c r="E30" s="177"/>
      <c r="F30" s="177"/>
      <c r="G30" s="177"/>
      <c r="H30" s="177"/>
      <c r="I30" s="177"/>
      <c r="J30" s="74">
        <v>38</v>
      </c>
      <c r="K30" s="74">
        <v>78</v>
      </c>
      <c r="L30" s="74">
        <v>99</v>
      </c>
      <c r="M30" s="74">
        <v>61</v>
      </c>
      <c r="N30" s="74">
        <f t="shared" ref="N30" si="22">SUM(J30:M30)</f>
        <v>276</v>
      </c>
      <c r="O30" s="54"/>
      <c r="P30" s="8"/>
    </row>
    <row r="31" spans="1:22" s="1" customFormat="1" ht="18" customHeight="1">
      <c r="A31" s="44"/>
      <c r="B31" s="177"/>
      <c r="C31" s="177"/>
      <c r="D31" s="177"/>
      <c r="E31" s="177"/>
      <c r="F31" s="177"/>
      <c r="G31" s="177"/>
      <c r="H31" s="177"/>
      <c r="I31" s="177"/>
      <c r="J31" s="75">
        <f>J30/J43</f>
        <v>2.0223523150612027E-2</v>
      </c>
      <c r="K31" s="75">
        <f>K30/K43</f>
        <v>4.0435458786936239E-2</v>
      </c>
      <c r="L31" s="75">
        <f>L30/L43</f>
        <v>9.831181727904667E-2</v>
      </c>
      <c r="M31" s="75">
        <f>M30/$M$43</f>
        <v>0.1491442542787286</v>
      </c>
      <c r="N31" s="75">
        <f t="shared" ref="N31" si="23">N30/$N$43</f>
        <v>5.2833078101071976E-2</v>
      </c>
      <c r="O31" s="51"/>
      <c r="P31" s="8"/>
      <c r="R31"/>
      <c r="S31"/>
      <c r="T31"/>
      <c r="U31"/>
      <c r="V31"/>
    </row>
    <row r="32" spans="1:22" s="1" customFormat="1" ht="18" customHeight="1">
      <c r="A32" s="44"/>
      <c r="B32" s="140" t="s">
        <v>95</v>
      </c>
      <c r="C32" s="141"/>
      <c r="D32" s="141"/>
      <c r="E32" s="141"/>
      <c r="F32" s="141"/>
      <c r="G32" s="141"/>
      <c r="H32" s="141"/>
      <c r="I32" s="141"/>
      <c r="J32" s="78">
        <v>94</v>
      </c>
      <c r="K32" s="78">
        <v>241</v>
      </c>
      <c r="L32" s="78">
        <v>244</v>
      </c>
      <c r="M32" s="78">
        <v>100</v>
      </c>
      <c r="N32" s="78">
        <f t="shared" ref="N32" si="24">SUM(J32:M32)</f>
        <v>679</v>
      </c>
      <c r="O32" s="51"/>
      <c r="P32" s="8"/>
      <c r="R32"/>
      <c r="S32"/>
      <c r="T32"/>
      <c r="U32"/>
      <c r="V32"/>
    </row>
    <row r="33" spans="1:30" s="1" customFormat="1" ht="18" customHeight="1">
      <c r="A33" s="44"/>
      <c r="B33" s="141"/>
      <c r="C33" s="141"/>
      <c r="D33" s="141"/>
      <c r="E33" s="141"/>
      <c r="F33" s="141"/>
      <c r="G33" s="141"/>
      <c r="H33" s="141"/>
      <c r="I33" s="141"/>
      <c r="J33" s="79">
        <f>J32/J43</f>
        <v>5.0026609898882385E-2</v>
      </c>
      <c r="K33" s="79">
        <f>K32/K43</f>
        <v>0.12493519958527735</v>
      </c>
      <c r="L33" s="79">
        <f>L32/L43</f>
        <v>0.24230387288977159</v>
      </c>
      <c r="M33" s="79">
        <f>M32/$M$43</f>
        <v>0.24449877750611246</v>
      </c>
      <c r="N33" s="79">
        <f t="shared" ref="N33" si="25">N32/$N$43</f>
        <v>0.12997702909647779</v>
      </c>
      <c r="O33" s="51"/>
      <c r="P33" s="8"/>
      <c r="R33"/>
      <c r="S33"/>
      <c r="T33"/>
      <c r="U33"/>
      <c r="V33"/>
    </row>
    <row r="34" spans="1:30" s="1" customFormat="1" ht="18" customHeight="1">
      <c r="A34" s="44"/>
      <c r="B34" s="138" t="s">
        <v>2</v>
      </c>
      <c r="C34" s="138"/>
      <c r="D34" s="138"/>
      <c r="E34" s="138"/>
      <c r="F34" s="138"/>
      <c r="G34" s="138"/>
      <c r="H34" s="138"/>
      <c r="I34" s="138"/>
      <c r="J34" s="80">
        <v>147</v>
      </c>
      <c r="K34" s="80">
        <v>93</v>
      </c>
      <c r="L34" s="80">
        <v>30</v>
      </c>
      <c r="M34" s="80">
        <v>5</v>
      </c>
      <c r="N34" s="80">
        <f t="shared" ref="N34" si="26">SUM(J34:M34)</f>
        <v>275</v>
      </c>
      <c r="O34" s="55"/>
      <c r="P34" s="8"/>
      <c r="R34"/>
      <c r="S34"/>
      <c r="T34"/>
      <c r="U34"/>
      <c r="V34"/>
    </row>
    <row r="35" spans="1:30" s="1" customFormat="1" ht="18" customHeight="1">
      <c r="A35" s="44"/>
      <c r="B35" s="139"/>
      <c r="C35" s="139"/>
      <c r="D35" s="139"/>
      <c r="E35" s="139"/>
      <c r="F35" s="139"/>
      <c r="G35" s="139"/>
      <c r="H35" s="139"/>
      <c r="I35" s="139"/>
      <c r="J35" s="81">
        <f>J34/J43</f>
        <v>7.823310271420969E-2</v>
      </c>
      <c r="K35" s="81">
        <f>K34/K43</f>
        <v>4.821150855365474E-2</v>
      </c>
      <c r="L35" s="81">
        <f>L34/L43</f>
        <v>2.9791459781529295E-2</v>
      </c>
      <c r="M35" s="81">
        <f>M34/$M$43</f>
        <v>1.2224938875305624E-2</v>
      </c>
      <c r="N35" s="81">
        <f t="shared" ref="N35" si="27">N34/$N$43</f>
        <v>5.2641653905053598E-2</v>
      </c>
      <c r="O35" s="57"/>
      <c r="P35" s="8"/>
      <c r="R35"/>
      <c r="S35"/>
      <c r="T35"/>
      <c r="U35"/>
      <c r="V35"/>
    </row>
    <row r="36" spans="1:30" s="1" customFormat="1" ht="102.75" customHeight="1">
      <c r="A36" s="44"/>
      <c r="B36" s="145" t="s">
        <v>120</v>
      </c>
      <c r="C36" s="146"/>
      <c r="D36" s="146"/>
      <c r="E36" s="146"/>
      <c r="F36" s="146"/>
      <c r="G36" s="146"/>
      <c r="H36" s="146"/>
      <c r="I36" s="146"/>
      <c r="J36" s="146"/>
      <c r="K36" s="146"/>
      <c r="L36" s="146"/>
      <c r="M36" s="146"/>
      <c r="N36" s="146"/>
      <c r="O36" s="147"/>
      <c r="P36" s="8"/>
      <c r="R36"/>
      <c r="S36"/>
      <c r="T36"/>
      <c r="U36"/>
      <c r="V36"/>
    </row>
    <row r="37" spans="1:30" s="1" customFormat="1" ht="31.5" customHeight="1">
      <c r="A37" s="58" t="s">
        <v>22</v>
      </c>
      <c r="B37" s="144" t="s">
        <v>23</v>
      </c>
      <c r="C37" s="144"/>
      <c r="D37" s="144"/>
      <c r="E37" s="144"/>
      <c r="F37" s="144"/>
      <c r="G37" s="144"/>
      <c r="H37" s="144"/>
      <c r="I37" s="144"/>
      <c r="J37" s="144"/>
      <c r="K37" s="144"/>
      <c r="L37" s="144"/>
      <c r="M37" s="144"/>
      <c r="N37" s="144"/>
      <c r="O37" s="144"/>
      <c r="P37" s="6"/>
      <c r="Q37" s="11"/>
      <c r="R37" s="31"/>
      <c r="S37" s="32"/>
      <c r="T37" s="33"/>
      <c r="U37" s="11"/>
      <c r="V37" s="11"/>
      <c r="W37" s="11"/>
      <c r="X37" s="11"/>
      <c r="Y37" s="11"/>
      <c r="Z37" s="11"/>
      <c r="AA37" s="11"/>
      <c r="AB37" s="11"/>
      <c r="AC37" s="11"/>
      <c r="AD37" s="11"/>
    </row>
    <row r="38" spans="1:30" s="1" customFormat="1" ht="24" customHeight="1">
      <c r="A38" s="59"/>
      <c r="B38" s="62"/>
      <c r="C38" s="62"/>
      <c r="D38" s="63"/>
      <c r="E38" s="63"/>
      <c r="F38" s="63"/>
      <c r="G38" s="63"/>
      <c r="H38" s="63"/>
      <c r="I38" s="63"/>
      <c r="J38" s="64" t="s">
        <v>3</v>
      </c>
      <c r="K38" s="65" t="s">
        <v>6</v>
      </c>
      <c r="L38" s="65" t="s">
        <v>4</v>
      </c>
      <c r="M38" s="65" t="s">
        <v>5</v>
      </c>
      <c r="N38" s="133" t="s">
        <v>0</v>
      </c>
      <c r="O38" s="66"/>
      <c r="P38" s="6"/>
      <c r="Q38" s="11"/>
      <c r="R38" s="31"/>
      <c r="S38" s="32"/>
      <c r="T38" s="33"/>
      <c r="U38" s="20"/>
      <c r="V38" s="21"/>
      <c r="W38" s="20"/>
      <c r="X38" s="22"/>
      <c r="Y38" s="20"/>
      <c r="Z38" s="22"/>
      <c r="AA38" s="20"/>
      <c r="AB38" s="22"/>
      <c r="AC38" s="11"/>
      <c r="AD38" s="11"/>
    </row>
    <row r="39" spans="1:30" s="1" customFormat="1" ht="17.25" customHeight="1">
      <c r="A39" s="60"/>
      <c r="B39" s="142" t="s">
        <v>24</v>
      </c>
      <c r="C39" s="142"/>
      <c r="D39" s="142"/>
      <c r="E39" s="142"/>
      <c r="F39" s="142"/>
      <c r="G39" s="142"/>
      <c r="H39" s="142"/>
      <c r="I39" s="142"/>
      <c r="J39" s="82">
        <v>41</v>
      </c>
      <c r="K39" s="82">
        <v>37</v>
      </c>
      <c r="L39" s="82">
        <v>13</v>
      </c>
      <c r="M39" s="82">
        <v>401</v>
      </c>
      <c r="N39" s="82">
        <f t="shared" ref="N39:N43" si="28">SUM(J39:M39)</f>
        <v>492</v>
      </c>
      <c r="O39" s="67"/>
      <c r="P39" s="7"/>
      <c r="Q39" s="11"/>
      <c r="R39" s="18"/>
      <c r="S39" s="20"/>
      <c r="T39" s="10"/>
      <c r="U39" s="20"/>
      <c r="V39" s="10"/>
      <c r="W39" s="20"/>
      <c r="X39" s="18"/>
      <c r="Y39" s="20"/>
      <c r="Z39" s="10"/>
      <c r="AA39" s="20"/>
      <c r="AB39" s="10"/>
      <c r="AC39" s="11"/>
      <c r="AD39" s="11"/>
    </row>
    <row r="40" spans="1:30" s="1" customFormat="1" ht="17.25" customHeight="1">
      <c r="A40" s="60"/>
      <c r="B40" s="142"/>
      <c r="C40" s="142"/>
      <c r="D40" s="142"/>
      <c r="E40" s="142"/>
      <c r="F40" s="142"/>
      <c r="G40" s="142"/>
      <c r="H40" s="142"/>
      <c r="I40" s="142"/>
      <c r="J40" s="83">
        <f>J39/J43</f>
        <v>2.1820117083555083E-2</v>
      </c>
      <c r="K40" s="83">
        <f>K39/K43</f>
        <v>1.9180922757905651E-2</v>
      </c>
      <c r="L40" s="83">
        <f>L39/L43</f>
        <v>1.2909632571996028E-2</v>
      </c>
      <c r="M40" s="83">
        <f>M39/$M$43</f>
        <v>0.98044009779951102</v>
      </c>
      <c r="N40" s="83">
        <f t="shared" ref="N40:N42" si="29">N39/$N$43</f>
        <v>9.4180704441041346E-2</v>
      </c>
      <c r="O40" s="68"/>
      <c r="P40" s="7"/>
      <c r="Q40" s="11"/>
      <c r="R40" s="23"/>
      <c r="S40" s="20"/>
      <c r="T40" s="23"/>
      <c r="U40" s="20"/>
      <c r="V40" s="23"/>
      <c r="W40" s="20"/>
      <c r="X40" s="23"/>
      <c r="Y40" s="20"/>
      <c r="Z40" s="23"/>
      <c r="AA40" s="20"/>
      <c r="AB40" s="23"/>
      <c r="AC40" s="11"/>
      <c r="AD40" s="11"/>
    </row>
    <row r="41" spans="1:30" s="1" customFormat="1" ht="17.25" customHeight="1">
      <c r="A41" s="60"/>
      <c r="B41" s="143" t="s">
        <v>25</v>
      </c>
      <c r="C41" s="143"/>
      <c r="D41" s="143"/>
      <c r="E41" s="143"/>
      <c r="F41" s="143"/>
      <c r="G41" s="143"/>
      <c r="H41" s="143"/>
      <c r="I41" s="143"/>
      <c r="J41" s="84">
        <v>1838</v>
      </c>
      <c r="K41" s="84">
        <v>1892</v>
      </c>
      <c r="L41" s="84">
        <v>994</v>
      </c>
      <c r="M41" s="84">
        <v>8</v>
      </c>
      <c r="N41" s="84">
        <f t="shared" si="28"/>
        <v>4732</v>
      </c>
      <c r="O41" s="67"/>
      <c r="P41" s="7"/>
      <c r="Q41" s="11"/>
      <c r="R41" s="24"/>
      <c r="S41" s="20"/>
      <c r="T41" s="24"/>
      <c r="U41" s="20"/>
      <c r="V41" s="24"/>
      <c r="W41" s="20"/>
      <c r="X41" s="18"/>
      <c r="Y41" s="20"/>
      <c r="Z41" s="10"/>
      <c r="AA41" s="20"/>
      <c r="AB41" s="10"/>
      <c r="AC41" s="11"/>
      <c r="AD41" s="11"/>
    </row>
    <row r="42" spans="1:30" s="1" customFormat="1" ht="17.25" customHeight="1">
      <c r="A42" s="60"/>
      <c r="B42" s="143"/>
      <c r="C42" s="143"/>
      <c r="D42" s="143"/>
      <c r="E42" s="143"/>
      <c r="F42" s="143"/>
      <c r="G42" s="143"/>
      <c r="H42" s="143"/>
      <c r="I42" s="143"/>
      <c r="J42" s="85">
        <f>J41/J43</f>
        <v>0.97817988291644486</v>
      </c>
      <c r="K42" s="85">
        <f>K41/K43</f>
        <v>0.98081907724209438</v>
      </c>
      <c r="L42" s="85">
        <f>L41/L43</f>
        <v>0.98709036742800393</v>
      </c>
      <c r="M42" s="85">
        <f>M41/$M$43</f>
        <v>1.9559902200488997E-2</v>
      </c>
      <c r="N42" s="85">
        <f t="shared" si="29"/>
        <v>0.90581929555895868</v>
      </c>
      <c r="O42" s="69"/>
      <c r="P42" s="7"/>
      <c r="Q42" s="11"/>
      <c r="R42" s="25"/>
      <c r="S42" s="20"/>
      <c r="T42" s="25"/>
      <c r="U42" s="20"/>
      <c r="V42" s="25"/>
      <c r="W42" s="20"/>
      <c r="X42" s="25"/>
      <c r="Y42" s="20"/>
      <c r="Z42" s="25"/>
      <c r="AA42" s="20"/>
      <c r="AB42" s="25"/>
      <c r="AC42" s="11"/>
      <c r="AD42" s="11"/>
    </row>
    <row r="43" spans="1:30" s="1" customFormat="1" ht="17.25" customHeight="1">
      <c r="A43" s="60"/>
      <c r="B43" s="142" t="s">
        <v>0</v>
      </c>
      <c r="C43" s="142"/>
      <c r="D43" s="142"/>
      <c r="E43" s="142"/>
      <c r="F43" s="142"/>
      <c r="G43" s="142"/>
      <c r="H43" s="142"/>
      <c r="I43" s="142"/>
      <c r="J43" s="135">
        <f>J39+J41</f>
        <v>1879</v>
      </c>
      <c r="K43" s="135">
        <f t="shared" ref="K43:M43" si="30">K39+K41</f>
        <v>1929</v>
      </c>
      <c r="L43" s="135">
        <f t="shared" si="30"/>
        <v>1007</v>
      </c>
      <c r="M43" s="135">
        <f t="shared" si="30"/>
        <v>409</v>
      </c>
      <c r="N43" s="137">
        <f t="shared" si="28"/>
        <v>5224</v>
      </c>
      <c r="O43" s="69"/>
      <c r="P43" s="7"/>
      <c r="Q43" s="11"/>
      <c r="R43" s="25"/>
      <c r="S43" s="20"/>
      <c r="T43" s="25"/>
      <c r="U43" s="20"/>
      <c r="V43" s="25"/>
      <c r="W43" s="20"/>
      <c r="X43" s="25"/>
      <c r="Y43" s="20"/>
      <c r="Z43" s="25"/>
      <c r="AA43" s="20"/>
      <c r="AB43" s="25"/>
      <c r="AC43" s="11"/>
      <c r="AD43" s="11"/>
    </row>
    <row r="44" spans="1:30" s="1" customFormat="1" ht="31.5" customHeight="1">
      <c r="A44" s="58" t="s">
        <v>26</v>
      </c>
      <c r="B44" s="151" t="s">
        <v>27</v>
      </c>
      <c r="C44" s="151"/>
      <c r="D44" s="151"/>
      <c r="E44" s="151"/>
      <c r="F44" s="151"/>
      <c r="G44" s="151"/>
      <c r="H44" s="151"/>
      <c r="I44" s="151"/>
      <c r="J44" s="151"/>
      <c r="K44" s="151"/>
      <c r="L44" s="151"/>
      <c r="M44" s="151"/>
      <c r="N44" s="151"/>
      <c r="O44" s="151"/>
      <c r="P44" s="6"/>
      <c r="Q44" s="11"/>
      <c r="R44" s="31"/>
      <c r="S44" s="32"/>
      <c r="T44" s="33"/>
      <c r="U44" s="11"/>
      <c r="V44" s="11"/>
      <c r="W44" s="11"/>
      <c r="X44" s="11"/>
      <c r="Y44" s="11"/>
      <c r="Z44" s="11"/>
      <c r="AA44" s="11"/>
      <c r="AB44" s="11"/>
      <c r="AC44" s="11"/>
      <c r="AD44" s="11"/>
    </row>
    <row r="45" spans="1:30" s="1" customFormat="1" ht="24" customHeight="1">
      <c r="A45" s="59"/>
      <c r="B45" s="62"/>
      <c r="C45" s="62"/>
      <c r="D45" s="63"/>
      <c r="E45" s="63"/>
      <c r="F45" s="63"/>
      <c r="G45" s="63"/>
      <c r="H45" s="63"/>
      <c r="I45" s="63"/>
      <c r="J45" s="64" t="s">
        <v>3</v>
      </c>
      <c r="K45" s="65" t="s">
        <v>6</v>
      </c>
      <c r="L45" s="65" t="s">
        <v>4</v>
      </c>
      <c r="M45" s="65" t="s">
        <v>5</v>
      </c>
      <c r="N45" s="133" t="s">
        <v>0</v>
      </c>
      <c r="O45" s="66"/>
      <c r="P45" s="6"/>
      <c r="Q45" s="11"/>
      <c r="R45" s="31"/>
      <c r="S45" s="32"/>
      <c r="T45" s="33"/>
      <c r="U45" s="20"/>
      <c r="V45" s="21"/>
      <c r="W45" s="20"/>
      <c r="X45" s="22"/>
      <c r="Y45" s="20"/>
      <c r="Z45" s="22"/>
      <c r="AA45" s="20"/>
      <c r="AB45" s="22"/>
      <c r="AC45" s="11"/>
      <c r="AD45" s="11"/>
    </row>
    <row r="46" spans="1:30" s="1" customFormat="1" ht="17.25" customHeight="1">
      <c r="A46" s="60"/>
      <c r="B46" s="142" t="s">
        <v>28</v>
      </c>
      <c r="C46" s="142"/>
      <c r="D46" s="142"/>
      <c r="E46" s="142"/>
      <c r="F46" s="142"/>
      <c r="G46" s="142"/>
      <c r="H46" s="142"/>
      <c r="I46" s="142"/>
      <c r="J46" s="82">
        <v>219</v>
      </c>
      <c r="K46" s="82">
        <v>204</v>
      </c>
      <c r="L46" s="82">
        <v>153</v>
      </c>
      <c r="M46" s="82">
        <v>3</v>
      </c>
      <c r="N46" s="82">
        <f t="shared" ref="N46:N48" si="31">SUM(J46:M46)</f>
        <v>579</v>
      </c>
      <c r="O46" s="67"/>
      <c r="P46" s="7"/>
      <c r="Q46" s="11"/>
      <c r="R46" s="18"/>
      <c r="S46" s="20"/>
      <c r="T46" s="10"/>
      <c r="U46" s="20"/>
      <c r="V46" s="10"/>
      <c r="W46" s="20"/>
      <c r="X46" s="18"/>
      <c r="Y46" s="20"/>
      <c r="Z46" s="10"/>
      <c r="AA46" s="20"/>
      <c r="AB46" s="10"/>
      <c r="AC46" s="11"/>
      <c r="AD46" s="11"/>
    </row>
    <row r="47" spans="1:30" s="1" customFormat="1" ht="17.25" customHeight="1">
      <c r="A47" s="60"/>
      <c r="B47" s="142"/>
      <c r="C47" s="142"/>
      <c r="D47" s="142"/>
      <c r="E47" s="142"/>
      <c r="F47" s="142"/>
      <c r="G47" s="142"/>
      <c r="H47" s="142"/>
      <c r="I47" s="142"/>
      <c r="J47" s="83">
        <f>J46/J43</f>
        <v>0.116551357104843</v>
      </c>
      <c r="K47" s="83">
        <f t="shared" ref="K47:M47" si="32">K46/K43</f>
        <v>0.10575427682737169</v>
      </c>
      <c r="L47" s="83">
        <f t="shared" si="32"/>
        <v>0.15193644488579941</v>
      </c>
      <c r="M47" s="83">
        <f t="shared" si="32"/>
        <v>7.3349633251833741E-3</v>
      </c>
      <c r="N47" s="83">
        <f t="shared" ref="N47:N51" si="33">N46/$N$43</f>
        <v>0.11083460949464012</v>
      </c>
      <c r="O47" s="68"/>
      <c r="P47" s="7"/>
      <c r="Q47" s="11"/>
      <c r="R47" s="23"/>
      <c r="S47" s="20"/>
      <c r="T47" s="23"/>
      <c r="U47" s="20"/>
      <c r="V47" s="23"/>
      <c r="W47" s="20"/>
      <c r="X47" s="23"/>
      <c r="Y47" s="20"/>
      <c r="Z47" s="23"/>
      <c r="AA47" s="20"/>
      <c r="AB47" s="23"/>
      <c r="AC47" s="11"/>
      <c r="AD47" s="11"/>
    </row>
    <row r="48" spans="1:30" s="1" customFormat="1" ht="17.25" customHeight="1">
      <c r="A48" s="60"/>
      <c r="B48" s="143" t="s">
        <v>29</v>
      </c>
      <c r="C48" s="143"/>
      <c r="D48" s="143"/>
      <c r="E48" s="143"/>
      <c r="F48" s="143"/>
      <c r="G48" s="143"/>
      <c r="H48" s="143"/>
      <c r="I48" s="143"/>
      <c r="J48" s="84">
        <v>1619</v>
      </c>
      <c r="K48" s="84">
        <v>1688</v>
      </c>
      <c r="L48" s="84">
        <v>841</v>
      </c>
      <c r="M48" s="84">
        <v>5</v>
      </c>
      <c r="N48" s="84">
        <f t="shared" si="31"/>
        <v>4153</v>
      </c>
      <c r="O48" s="67"/>
      <c r="P48" s="7"/>
      <c r="Q48" s="11"/>
      <c r="R48" s="24"/>
      <c r="S48" s="20"/>
      <c r="T48" s="24"/>
      <c r="U48" s="20"/>
      <c r="V48" s="24"/>
      <c r="W48" s="20"/>
      <c r="X48" s="18"/>
      <c r="Y48" s="20"/>
      <c r="Z48" s="10"/>
      <c r="AA48" s="20"/>
      <c r="AB48" s="10"/>
      <c r="AC48" s="11"/>
      <c r="AD48" s="11"/>
    </row>
    <row r="49" spans="1:30" s="1" customFormat="1" ht="17.25" customHeight="1">
      <c r="A49" s="60"/>
      <c r="B49" s="143"/>
      <c r="C49" s="143"/>
      <c r="D49" s="143"/>
      <c r="E49" s="143"/>
      <c r="F49" s="143"/>
      <c r="G49" s="143"/>
      <c r="H49" s="143"/>
      <c r="I49" s="143"/>
      <c r="J49" s="85">
        <f>J48/J43</f>
        <v>0.86162852581160188</v>
      </c>
      <c r="K49" s="85">
        <f t="shared" ref="K49:M49" si="34">K48/K43</f>
        <v>0.87506480041472268</v>
      </c>
      <c r="L49" s="85">
        <f t="shared" si="34"/>
        <v>0.83515392254220455</v>
      </c>
      <c r="M49" s="85">
        <f t="shared" si="34"/>
        <v>1.2224938875305624E-2</v>
      </c>
      <c r="N49" s="85">
        <f t="shared" si="33"/>
        <v>0.79498468606431849</v>
      </c>
      <c r="O49" s="69"/>
      <c r="P49" s="7"/>
      <c r="Q49" s="11"/>
      <c r="R49" s="25"/>
      <c r="S49" s="20"/>
      <c r="T49" s="25"/>
      <c r="U49" s="20"/>
      <c r="V49" s="25"/>
      <c r="W49" s="20"/>
      <c r="X49" s="25"/>
      <c r="Y49" s="20"/>
      <c r="Z49" s="25"/>
      <c r="AA49" s="20"/>
      <c r="AB49" s="25"/>
      <c r="AC49" s="11"/>
      <c r="AD49" s="11"/>
    </row>
    <row r="50" spans="1:30" s="1" customFormat="1" ht="17.25" customHeight="1">
      <c r="A50" s="60"/>
      <c r="B50" s="142" t="s">
        <v>7</v>
      </c>
      <c r="C50" s="142"/>
      <c r="D50" s="142"/>
      <c r="E50" s="142"/>
      <c r="F50" s="142"/>
      <c r="G50" s="142"/>
      <c r="H50" s="142"/>
      <c r="I50" s="142"/>
      <c r="J50" s="82">
        <f>J39</f>
        <v>41</v>
      </c>
      <c r="K50" s="82">
        <f>K39</f>
        <v>37</v>
      </c>
      <c r="L50" s="82">
        <f>L39</f>
        <v>13</v>
      </c>
      <c r="M50" s="82">
        <f>M39</f>
        <v>401</v>
      </c>
      <c r="N50" s="82">
        <f>N39</f>
        <v>492</v>
      </c>
      <c r="O50" s="69"/>
      <c r="P50" s="7"/>
      <c r="Q50" s="11"/>
      <c r="R50" s="25"/>
      <c r="S50" s="20"/>
      <c r="T50" s="25"/>
      <c r="U50" s="20"/>
      <c r="V50" s="25"/>
      <c r="W50" s="20"/>
      <c r="X50" s="25"/>
      <c r="Y50" s="20"/>
      <c r="Z50" s="25"/>
      <c r="AA50" s="20"/>
      <c r="AB50" s="25"/>
      <c r="AC50" s="11"/>
      <c r="AD50" s="11"/>
    </row>
    <row r="51" spans="1:30" s="1" customFormat="1" ht="17.25" customHeight="1">
      <c r="A51" s="60"/>
      <c r="B51" s="142"/>
      <c r="C51" s="142"/>
      <c r="D51" s="142"/>
      <c r="E51" s="142"/>
      <c r="F51" s="142"/>
      <c r="G51" s="142"/>
      <c r="H51" s="142"/>
      <c r="I51" s="142"/>
      <c r="J51" s="83">
        <f>J50/J43</f>
        <v>2.1820117083555083E-2</v>
      </c>
      <c r="K51" s="83">
        <f t="shared" ref="K51:L51" si="35">K50/K43</f>
        <v>1.9180922757905651E-2</v>
      </c>
      <c r="L51" s="83">
        <f t="shared" si="35"/>
        <v>1.2909632571996028E-2</v>
      </c>
      <c r="M51" s="83">
        <f>M50/M43</f>
        <v>0.98044009779951102</v>
      </c>
      <c r="N51" s="83">
        <f t="shared" si="33"/>
        <v>9.4180704441041346E-2</v>
      </c>
      <c r="O51" s="69"/>
      <c r="P51" s="7"/>
      <c r="Q51" s="11"/>
      <c r="R51" s="25"/>
      <c r="S51" s="20"/>
      <c r="T51" s="25"/>
      <c r="U51" s="20"/>
      <c r="V51" s="25"/>
      <c r="W51" s="20"/>
      <c r="X51" s="25"/>
      <c r="Y51" s="20"/>
      <c r="Z51" s="25"/>
      <c r="AA51" s="20"/>
      <c r="AB51" s="25"/>
      <c r="AC51" s="11"/>
      <c r="AD51" s="11"/>
    </row>
    <row r="52" spans="1:30" s="1" customFormat="1" ht="26.25" customHeight="1">
      <c r="A52" s="58" t="s">
        <v>30</v>
      </c>
      <c r="B52" s="144" t="s">
        <v>31</v>
      </c>
      <c r="C52" s="144"/>
      <c r="D52" s="144"/>
      <c r="E52" s="144"/>
      <c r="F52" s="144"/>
      <c r="G52" s="144"/>
      <c r="H52" s="144"/>
      <c r="I52" s="144"/>
      <c r="J52" s="144"/>
      <c r="K52" s="144"/>
      <c r="L52" s="144"/>
      <c r="M52" s="144"/>
      <c r="N52" s="144"/>
      <c r="O52" s="144"/>
      <c r="P52" s="14"/>
      <c r="Q52" s="7"/>
    </row>
    <row r="53" spans="1:30" s="1" customFormat="1" ht="24" customHeight="1">
      <c r="A53" s="59"/>
      <c r="B53" s="62"/>
      <c r="C53" s="62"/>
      <c r="D53" s="63"/>
      <c r="E53" s="63"/>
      <c r="F53" s="63"/>
      <c r="G53" s="63"/>
      <c r="H53" s="63"/>
      <c r="I53" s="63"/>
      <c r="J53" s="64" t="s">
        <v>3</v>
      </c>
      <c r="K53" s="65" t="s">
        <v>6</v>
      </c>
      <c r="L53" s="65" t="s">
        <v>4</v>
      </c>
      <c r="M53" s="65" t="s">
        <v>5</v>
      </c>
      <c r="N53" s="133" t="s">
        <v>0</v>
      </c>
      <c r="O53" s="54"/>
      <c r="P53" s="14"/>
      <c r="Q53" s="7"/>
    </row>
    <row r="54" spans="1:30" s="1" customFormat="1" ht="18" customHeight="1">
      <c r="A54" s="60"/>
      <c r="B54" s="142" t="s">
        <v>32</v>
      </c>
      <c r="C54" s="142"/>
      <c r="D54" s="142"/>
      <c r="E54" s="142"/>
      <c r="F54" s="142"/>
      <c r="G54" s="142"/>
      <c r="H54" s="142"/>
      <c r="I54" s="142"/>
      <c r="J54" s="82">
        <v>26</v>
      </c>
      <c r="K54" s="82">
        <v>22</v>
      </c>
      <c r="L54" s="82">
        <v>14</v>
      </c>
      <c r="M54" s="82">
        <v>0</v>
      </c>
      <c r="N54" s="82">
        <f t="shared" ref="N54:N74" si="36">SUM(J54:M54)</f>
        <v>62</v>
      </c>
      <c r="O54" s="48"/>
      <c r="P54" s="14"/>
      <c r="Q54" s="7"/>
      <c r="R54"/>
      <c r="S54"/>
      <c r="T54"/>
      <c r="U54"/>
    </row>
    <row r="55" spans="1:30" s="1" customFormat="1" ht="18" customHeight="1">
      <c r="A55" s="60"/>
      <c r="B55" s="142"/>
      <c r="C55" s="142"/>
      <c r="D55" s="142"/>
      <c r="E55" s="142"/>
      <c r="F55" s="142"/>
      <c r="G55" s="142"/>
      <c r="H55" s="142"/>
      <c r="I55" s="142"/>
      <c r="J55" s="83">
        <f>J54/J43</f>
        <v>1.3837147418839808E-2</v>
      </c>
      <c r="K55" s="83">
        <f t="shared" ref="K55:M55" si="37">K54/K43</f>
        <v>1.1404872991187144E-2</v>
      </c>
      <c r="L55" s="83">
        <f t="shared" si="37"/>
        <v>1.3902681231380337E-2</v>
      </c>
      <c r="M55" s="83">
        <f t="shared" si="37"/>
        <v>0</v>
      </c>
      <c r="N55" s="83">
        <f t="shared" ref="N55:N75" si="38">N54/$N$43</f>
        <v>1.1868300153139357E-2</v>
      </c>
      <c r="O55" s="49"/>
      <c r="P55" s="14"/>
      <c r="Q55" s="7"/>
    </row>
    <row r="56" spans="1:30" s="1" customFormat="1" ht="18" customHeight="1">
      <c r="A56" s="60"/>
      <c r="B56" s="143" t="s">
        <v>33</v>
      </c>
      <c r="C56" s="143"/>
      <c r="D56" s="143"/>
      <c r="E56" s="143"/>
      <c r="F56" s="143"/>
      <c r="G56" s="143"/>
      <c r="H56" s="143"/>
      <c r="I56" s="143"/>
      <c r="J56" s="84">
        <v>4</v>
      </c>
      <c r="K56" s="84">
        <v>4</v>
      </c>
      <c r="L56" s="84">
        <v>4</v>
      </c>
      <c r="M56" s="84">
        <v>0</v>
      </c>
      <c r="N56" s="84">
        <f t="shared" si="36"/>
        <v>12</v>
      </c>
      <c r="O56" s="48"/>
      <c r="P56" s="14"/>
      <c r="Q56" s="7"/>
      <c r="R56"/>
      <c r="S56"/>
      <c r="T56"/>
      <c r="U56"/>
    </row>
    <row r="57" spans="1:30" s="1" customFormat="1" ht="18" customHeight="1">
      <c r="A57" s="60"/>
      <c r="B57" s="143"/>
      <c r="C57" s="143"/>
      <c r="D57" s="143"/>
      <c r="E57" s="143"/>
      <c r="F57" s="143"/>
      <c r="G57" s="143"/>
      <c r="H57" s="143"/>
      <c r="I57" s="143"/>
      <c r="J57" s="85">
        <f>J56/J43</f>
        <v>2.1287919105907396E-3</v>
      </c>
      <c r="K57" s="85">
        <f t="shared" ref="K57:M57" si="39">K56/K43</f>
        <v>2.0736132711249352E-3</v>
      </c>
      <c r="L57" s="85">
        <f t="shared" si="39"/>
        <v>3.9721946375372392E-3</v>
      </c>
      <c r="M57" s="85">
        <f t="shared" si="39"/>
        <v>0</v>
      </c>
      <c r="N57" s="85">
        <f t="shared" si="38"/>
        <v>2.2970903522205209E-3</v>
      </c>
      <c r="O57" s="50"/>
      <c r="P57" s="14"/>
      <c r="Q57" s="7"/>
      <c r="R57"/>
      <c r="S57"/>
      <c r="T57"/>
      <c r="U57"/>
    </row>
    <row r="58" spans="1:30" s="1" customFormat="1" ht="18" customHeight="1">
      <c r="A58" s="60"/>
      <c r="B58" s="142" t="s">
        <v>34</v>
      </c>
      <c r="C58" s="142"/>
      <c r="D58" s="142"/>
      <c r="E58" s="142"/>
      <c r="F58" s="142"/>
      <c r="G58" s="142"/>
      <c r="H58" s="142"/>
      <c r="I58" s="142"/>
      <c r="J58" s="82">
        <v>168</v>
      </c>
      <c r="K58" s="82">
        <v>161</v>
      </c>
      <c r="L58" s="82">
        <v>117</v>
      </c>
      <c r="M58" s="82">
        <v>3</v>
      </c>
      <c r="N58" s="82">
        <f t="shared" si="36"/>
        <v>449</v>
      </c>
      <c r="O58" s="50"/>
      <c r="P58" s="14"/>
      <c r="Q58" s="7"/>
      <c r="R58"/>
      <c r="S58"/>
      <c r="T58"/>
      <c r="U58"/>
    </row>
    <row r="59" spans="1:30" s="1" customFormat="1" ht="18" customHeight="1">
      <c r="A59" s="60"/>
      <c r="B59" s="142"/>
      <c r="C59" s="142"/>
      <c r="D59" s="142"/>
      <c r="E59" s="142"/>
      <c r="F59" s="142"/>
      <c r="G59" s="142"/>
      <c r="H59" s="142"/>
      <c r="I59" s="142"/>
      <c r="J59" s="83">
        <f>J58/J43</f>
        <v>8.9409260244811065E-2</v>
      </c>
      <c r="K59" s="83">
        <f t="shared" ref="K59:M59" si="40">K58/K43</f>
        <v>8.346293416277864E-2</v>
      </c>
      <c r="L59" s="83">
        <f t="shared" si="40"/>
        <v>0.11618669314796425</v>
      </c>
      <c r="M59" s="83">
        <f t="shared" si="40"/>
        <v>7.3349633251833741E-3</v>
      </c>
      <c r="N59" s="83">
        <f t="shared" si="38"/>
        <v>8.5949464012251148E-2</v>
      </c>
      <c r="O59" s="50"/>
      <c r="P59" s="14"/>
      <c r="Q59" s="7"/>
    </row>
    <row r="60" spans="1:30" s="1" customFormat="1" ht="18" customHeight="1">
      <c r="A60" s="60"/>
      <c r="B60" s="143" t="s">
        <v>35</v>
      </c>
      <c r="C60" s="143"/>
      <c r="D60" s="143"/>
      <c r="E60" s="143"/>
      <c r="F60" s="143"/>
      <c r="G60" s="143"/>
      <c r="H60" s="143"/>
      <c r="I60" s="143"/>
      <c r="J60" s="84">
        <v>77</v>
      </c>
      <c r="K60" s="84">
        <v>84</v>
      </c>
      <c r="L60" s="84">
        <v>66</v>
      </c>
      <c r="M60" s="84">
        <v>2</v>
      </c>
      <c r="N60" s="84">
        <f t="shared" si="36"/>
        <v>229</v>
      </c>
      <c r="O60" s="49"/>
      <c r="P60" s="14"/>
      <c r="Q60" s="7"/>
    </row>
    <row r="61" spans="1:30" s="1" customFormat="1" ht="18" customHeight="1">
      <c r="A61" s="60"/>
      <c r="B61" s="143"/>
      <c r="C61" s="143"/>
      <c r="D61" s="143"/>
      <c r="E61" s="143"/>
      <c r="F61" s="143"/>
      <c r="G61" s="143"/>
      <c r="H61" s="143"/>
      <c r="I61" s="143"/>
      <c r="J61" s="85">
        <f>J60/J43</f>
        <v>4.0979244278871743E-2</v>
      </c>
      <c r="K61" s="85">
        <f t="shared" ref="K61:M61" si="41">K60/K43</f>
        <v>4.3545878693623641E-2</v>
      </c>
      <c r="L61" s="85">
        <f t="shared" si="41"/>
        <v>6.5541211519364442E-2</v>
      </c>
      <c r="M61" s="85">
        <f t="shared" si="41"/>
        <v>4.8899755501222494E-3</v>
      </c>
      <c r="N61" s="85">
        <f t="shared" si="38"/>
        <v>4.3836140888208266E-2</v>
      </c>
      <c r="O61" s="49"/>
      <c r="P61" s="14"/>
      <c r="Q61" s="7"/>
    </row>
    <row r="62" spans="1:30" s="1" customFormat="1" ht="18" customHeight="1">
      <c r="A62" s="60"/>
      <c r="B62" s="142" t="s">
        <v>36</v>
      </c>
      <c r="C62" s="142"/>
      <c r="D62" s="142"/>
      <c r="E62" s="142"/>
      <c r="F62" s="142"/>
      <c r="G62" s="142"/>
      <c r="H62" s="142"/>
      <c r="I62" s="142"/>
      <c r="J62" s="82">
        <v>159</v>
      </c>
      <c r="K62" s="82">
        <v>126</v>
      </c>
      <c r="L62" s="82">
        <v>75</v>
      </c>
      <c r="M62" s="82">
        <v>1</v>
      </c>
      <c r="N62" s="82">
        <f t="shared" si="36"/>
        <v>361</v>
      </c>
      <c r="O62" s="48"/>
      <c r="P62" s="14"/>
      <c r="Q62" s="7"/>
      <c r="R62"/>
      <c r="S62"/>
      <c r="T62"/>
      <c r="U62"/>
    </row>
    <row r="63" spans="1:30" s="1" customFormat="1" ht="18" customHeight="1">
      <c r="A63" s="60"/>
      <c r="B63" s="142"/>
      <c r="C63" s="142"/>
      <c r="D63" s="142"/>
      <c r="E63" s="142"/>
      <c r="F63" s="142"/>
      <c r="G63" s="142"/>
      <c r="H63" s="142"/>
      <c r="I63" s="142"/>
      <c r="J63" s="83">
        <f>J62/J43</f>
        <v>8.4619478445981902E-2</v>
      </c>
      <c r="K63" s="83">
        <f t="shared" ref="K63:M63" si="42">K62/K43</f>
        <v>6.5318818040435461E-2</v>
      </c>
      <c r="L63" s="83">
        <f t="shared" si="42"/>
        <v>7.4478649453823237E-2</v>
      </c>
      <c r="M63" s="83">
        <f t="shared" si="42"/>
        <v>2.4449877750611247E-3</v>
      </c>
      <c r="N63" s="83">
        <f t="shared" si="38"/>
        <v>6.9104134762633995E-2</v>
      </c>
      <c r="O63" s="49"/>
      <c r="P63" s="14"/>
      <c r="Q63" s="7"/>
    </row>
    <row r="64" spans="1:30" s="1" customFormat="1" ht="18" customHeight="1">
      <c r="A64" s="60"/>
      <c r="B64" s="143" t="s">
        <v>37</v>
      </c>
      <c r="C64" s="143"/>
      <c r="D64" s="143"/>
      <c r="E64" s="143"/>
      <c r="F64" s="143"/>
      <c r="G64" s="143"/>
      <c r="H64" s="143"/>
      <c r="I64" s="143"/>
      <c r="J64" s="84">
        <v>24</v>
      </c>
      <c r="K64" s="84">
        <v>18</v>
      </c>
      <c r="L64" s="84">
        <v>15</v>
      </c>
      <c r="M64" s="84">
        <v>2</v>
      </c>
      <c r="N64" s="84">
        <f t="shared" si="36"/>
        <v>59</v>
      </c>
      <c r="O64" s="48"/>
      <c r="P64" s="14"/>
      <c r="Q64" s="7"/>
      <c r="R64"/>
      <c r="S64"/>
      <c r="T64"/>
      <c r="U64"/>
    </row>
    <row r="65" spans="1:22" s="1" customFormat="1" ht="18" customHeight="1">
      <c r="A65" s="60"/>
      <c r="B65" s="143"/>
      <c r="C65" s="143"/>
      <c r="D65" s="143"/>
      <c r="E65" s="143"/>
      <c r="F65" s="143"/>
      <c r="G65" s="143"/>
      <c r="H65" s="143"/>
      <c r="I65" s="143"/>
      <c r="J65" s="85">
        <f>J64/J43</f>
        <v>1.2772751463544438E-2</v>
      </c>
      <c r="K65" s="85">
        <f t="shared" ref="K65:M65" si="43">K64/K43</f>
        <v>9.3312597200622092E-3</v>
      </c>
      <c r="L65" s="85">
        <f t="shared" si="43"/>
        <v>1.4895729890764648E-2</v>
      </c>
      <c r="M65" s="85">
        <f t="shared" si="43"/>
        <v>4.8899755501222494E-3</v>
      </c>
      <c r="N65" s="85">
        <f t="shared" si="38"/>
        <v>1.1294027565084226E-2</v>
      </c>
      <c r="O65" s="50"/>
      <c r="P65" s="14"/>
      <c r="Q65" s="7"/>
      <c r="R65"/>
      <c r="S65"/>
      <c r="T65"/>
      <c r="U65"/>
    </row>
    <row r="66" spans="1:22" s="1" customFormat="1" ht="18" customHeight="1">
      <c r="A66" s="60"/>
      <c r="B66" s="142" t="s">
        <v>38</v>
      </c>
      <c r="C66" s="142"/>
      <c r="D66" s="142"/>
      <c r="E66" s="142"/>
      <c r="F66" s="142"/>
      <c r="G66" s="142"/>
      <c r="H66" s="142"/>
      <c r="I66" s="142"/>
      <c r="J66" s="82">
        <v>4</v>
      </c>
      <c r="K66" s="82">
        <v>11</v>
      </c>
      <c r="L66" s="82">
        <v>68</v>
      </c>
      <c r="M66" s="82">
        <v>2</v>
      </c>
      <c r="N66" s="82">
        <f t="shared" si="36"/>
        <v>85</v>
      </c>
      <c r="O66" s="50"/>
      <c r="P66" s="14"/>
      <c r="Q66" s="7"/>
      <c r="R66"/>
      <c r="S66"/>
      <c r="T66"/>
      <c r="U66"/>
    </row>
    <row r="67" spans="1:22" s="1" customFormat="1" ht="18" customHeight="1">
      <c r="A67" s="60"/>
      <c r="B67" s="142"/>
      <c r="C67" s="142"/>
      <c r="D67" s="142"/>
      <c r="E67" s="142"/>
      <c r="F67" s="142"/>
      <c r="G67" s="142"/>
      <c r="H67" s="142"/>
      <c r="I67" s="142"/>
      <c r="J67" s="83">
        <f>J66/J43</f>
        <v>2.1287919105907396E-3</v>
      </c>
      <c r="K67" s="83">
        <f t="shared" ref="K67:M67" si="44">K66/K43</f>
        <v>5.7024364955935722E-3</v>
      </c>
      <c r="L67" s="83">
        <f t="shared" si="44"/>
        <v>6.7527308838133071E-2</v>
      </c>
      <c r="M67" s="83">
        <f t="shared" si="44"/>
        <v>4.8899755501222494E-3</v>
      </c>
      <c r="N67" s="83">
        <f t="shared" si="38"/>
        <v>1.6271056661562023E-2</v>
      </c>
      <c r="O67" s="50"/>
      <c r="P67" s="14"/>
      <c r="Q67" s="7"/>
    </row>
    <row r="68" spans="1:22" s="1" customFormat="1" ht="18" customHeight="1">
      <c r="A68" s="60"/>
      <c r="B68" s="143" t="s">
        <v>39</v>
      </c>
      <c r="C68" s="143"/>
      <c r="D68" s="143"/>
      <c r="E68" s="143"/>
      <c r="F68" s="143"/>
      <c r="G68" s="143"/>
      <c r="H68" s="143"/>
      <c r="I68" s="143"/>
      <c r="J68" s="84">
        <v>6</v>
      </c>
      <c r="K68" s="84">
        <v>5</v>
      </c>
      <c r="L68" s="84">
        <v>5</v>
      </c>
      <c r="M68" s="84">
        <v>0</v>
      </c>
      <c r="N68" s="84">
        <f t="shared" si="36"/>
        <v>16</v>
      </c>
      <c r="O68" s="49"/>
      <c r="P68" s="14"/>
      <c r="Q68" s="7"/>
    </row>
    <row r="69" spans="1:22" s="1" customFormat="1" ht="18" customHeight="1">
      <c r="A69" s="60"/>
      <c r="B69" s="143"/>
      <c r="C69" s="143"/>
      <c r="D69" s="143"/>
      <c r="E69" s="143"/>
      <c r="F69" s="143"/>
      <c r="G69" s="143"/>
      <c r="H69" s="143"/>
      <c r="I69" s="143"/>
      <c r="J69" s="85">
        <f>J68/J43</f>
        <v>3.1931878658861094E-3</v>
      </c>
      <c r="K69" s="85">
        <f t="shared" ref="K69:M69" si="45">K68/K43</f>
        <v>2.592016588906169E-3</v>
      </c>
      <c r="L69" s="85">
        <f t="shared" si="45"/>
        <v>4.9652432969215492E-3</v>
      </c>
      <c r="M69" s="85">
        <f t="shared" si="45"/>
        <v>0</v>
      </c>
      <c r="N69" s="85">
        <f t="shared" si="38"/>
        <v>3.0627871362940277E-3</v>
      </c>
      <c r="O69" s="49"/>
      <c r="P69" s="14"/>
      <c r="Q69" s="7"/>
    </row>
    <row r="70" spans="1:22" s="1" customFormat="1" ht="18" customHeight="1">
      <c r="A70" s="60"/>
      <c r="B70" s="153" t="s">
        <v>97</v>
      </c>
      <c r="C70" s="154"/>
      <c r="D70" s="154"/>
      <c r="E70" s="154"/>
      <c r="F70" s="154"/>
      <c r="G70" s="154"/>
      <c r="H70" s="154"/>
      <c r="I70" s="155"/>
      <c r="J70" s="86">
        <v>106</v>
      </c>
      <c r="K70" s="86">
        <v>101</v>
      </c>
      <c r="L70" s="86">
        <v>77</v>
      </c>
      <c r="M70" s="86">
        <v>3</v>
      </c>
      <c r="N70" s="86">
        <f t="shared" si="36"/>
        <v>287</v>
      </c>
      <c r="O70" s="49"/>
      <c r="P70" s="14"/>
      <c r="Q70" s="7"/>
    </row>
    <row r="71" spans="1:22" s="1" customFormat="1" ht="18" customHeight="1">
      <c r="A71" s="60"/>
      <c r="B71" s="156"/>
      <c r="C71" s="157"/>
      <c r="D71" s="157"/>
      <c r="E71" s="157"/>
      <c r="F71" s="157"/>
      <c r="G71" s="157"/>
      <c r="H71" s="157"/>
      <c r="I71" s="158"/>
      <c r="J71" s="87">
        <f>J70/J43</f>
        <v>5.6412985630654604E-2</v>
      </c>
      <c r="K71" s="87">
        <f t="shared" ref="K71:M71" si="46">K70/K43</f>
        <v>5.2358735095904614E-2</v>
      </c>
      <c r="L71" s="87">
        <f t="shared" si="46"/>
        <v>7.6464746772591852E-2</v>
      </c>
      <c r="M71" s="87">
        <f t="shared" si="46"/>
        <v>7.3349633251833741E-3</v>
      </c>
      <c r="N71" s="87">
        <f t="shared" si="38"/>
        <v>5.4938744257274116E-2</v>
      </c>
      <c r="O71" s="49"/>
      <c r="P71" s="14"/>
      <c r="Q71" s="7"/>
    </row>
    <row r="72" spans="1:22" s="1" customFormat="1" ht="18" customHeight="1">
      <c r="A72" s="60"/>
      <c r="B72" s="159" t="s">
        <v>98</v>
      </c>
      <c r="C72" s="160"/>
      <c r="D72" s="160"/>
      <c r="E72" s="160"/>
      <c r="F72" s="160"/>
      <c r="G72" s="160"/>
      <c r="H72" s="160"/>
      <c r="I72" s="161"/>
      <c r="J72" s="88">
        <v>22</v>
      </c>
      <c r="K72" s="88">
        <v>20</v>
      </c>
      <c r="L72" s="88">
        <v>18</v>
      </c>
      <c r="M72" s="88">
        <v>0</v>
      </c>
      <c r="N72" s="88">
        <f t="shared" si="36"/>
        <v>60</v>
      </c>
      <c r="O72" s="49"/>
      <c r="P72" s="14"/>
      <c r="Q72" s="7"/>
    </row>
    <row r="73" spans="1:22" s="1" customFormat="1" ht="18" customHeight="1">
      <c r="A73" s="60"/>
      <c r="B73" s="162"/>
      <c r="C73" s="163"/>
      <c r="D73" s="163"/>
      <c r="E73" s="163"/>
      <c r="F73" s="163"/>
      <c r="G73" s="163"/>
      <c r="H73" s="163"/>
      <c r="I73" s="164"/>
      <c r="J73" s="89">
        <f>J72/J43</f>
        <v>1.1708355508249068E-2</v>
      </c>
      <c r="K73" s="89">
        <f t="shared" ref="K73:M73" si="47">K72/K43</f>
        <v>1.0368066355624676E-2</v>
      </c>
      <c r="L73" s="89">
        <f t="shared" si="47"/>
        <v>1.7874875868917579E-2</v>
      </c>
      <c r="M73" s="89">
        <f t="shared" si="47"/>
        <v>0</v>
      </c>
      <c r="N73" s="89">
        <f t="shared" si="38"/>
        <v>1.1485451761102604E-2</v>
      </c>
      <c r="O73" s="49"/>
      <c r="P73" s="14"/>
      <c r="Q73" s="7"/>
    </row>
    <row r="74" spans="1:22" s="1" customFormat="1" ht="18" customHeight="1">
      <c r="A74" s="60"/>
      <c r="B74" s="142" t="s">
        <v>40</v>
      </c>
      <c r="C74" s="142"/>
      <c r="D74" s="142"/>
      <c r="E74" s="142"/>
      <c r="F74" s="142"/>
      <c r="G74" s="142"/>
      <c r="H74" s="142"/>
      <c r="I74" s="142"/>
      <c r="J74" s="82">
        <v>14</v>
      </c>
      <c r="K74" s="82">
        <v>9</v>
      </c>
      <c r="L74" s="82">
        <v>17</v>
      </c>
      <c r="M74" s="82">
        <v>0</v>
      </c>
      <c r="N74" s="82">
        <f t="shared" si="36"/>
        <v>40</v>
      </c>
      <c r="O74" s="50"/>
      <c r="P74" s="14"/>
      <c r="Q74" s="7"/>
      <c r="R74"/>
      <c r="S74"/>
      <c r="T74"/>
      <c r="U74"/>
    </row>
    <row r="75" spans="1:22" s="1" customFormat="1" ht="18" customHeight="1">
      <c r="A75" s="60"/>
      <c r="B75" s="152"/>
      <c r="C75" s="152"/>
      <c r="D75" s="152"/>
      <c r="E75" s="152"/>
      <c r="F75" s="152"/>
      <c r="G75" s="152"/>
      <c r="H75" s="152"/>
      <c r="I75" s="152"/>
      <c r="J75" s="90">
        <f>J74/J43</f>
        <v>7.4507716870675887E-3</v>
      </c>
      <c r="K75" s="90">
        <f t="shared" ref="K75:M75" si="48">K74/K43</f>
        <v>4.6656298600311046E-3</v>
      </c>
      <c r="L75" s="90">
        <f t="shared" si="48"/>
        <v>1.6881827209533268E-2</v>
      </c>
      <c r="M75" s="90">
        <f t="shared" si="48"/>
        <v>0</v>
      </c>
      <c r="N75" s="90">
        <f t="shared" si="38"/>
        <v>7.656967840735069E-3</v>
      </c>
      <c r="O75" s="71"/>
      <c r="P75" s="14"/>
      <c r="Q75" s="7"/>
    </row>
    <row r="76" spans="1:22" s="1" customFormat="1" ht="60.75" customHeight="1">
      <c r="A76" s="44"/>
      <c r="B76" s="145" t="s">
        <v>122</v>
      </c>
      <c r="C76" s="146"/>
      <c r="D76" s="146"/>
      <c r="E76" s="146"/>
      <c r="F76" s="146"/>
      <c r="G76" s="146"/>
      <c r="H76" s="146"/>
      <c r="I76" s="146"/>
      <c r="J76" s="146"/>
      <c r="K76" s="146"/>
      <c r="L76" s="146"/>
      <c r="M76" s="146"/>
      <c r="N76" s="146"/>
      <c r="O76" s="147"/>
      <c r="P76" s="8"/>
      <c r="R76"/>
      <c r="S76"/>
      <c r="T76"/>
      <c r="U76"/>
      <c r="V76"/>
    </row>
    <row r="77" spans="1:22" s="1" customFormat="1" ht="26.25" customHeight="1">
      <c r="A77" s="58" t="s">
        <v>41</v>
      </c>
      <c r="B77" s="144" t="s">
        <v>42</v>
      </c>
      <c r="C77" s="144"/>
      <c r="D77" s="144"/>
      <c r="E77" s="144"/>
      <c r="F77" s="144"/>
      <c r="G77" s="144"/>
      <c r="H77" s="144"/>
      <c r="I77" s="144"/>
      <c r="J77" s="144"/>
      <c r="K77" s="144"/>
      <c r="L77" s="144"/>
      <c r="M77" s="144"/>
      <c r="N77" s="144"/>
      <c r="O77" s="144"/>
      <c r="P77" s="14"/>
      <c r="Q77" s="7"/>
    </row>
    <row r="78" spans="1:22" s="1" customFormat="1" ht="24" customHeight="1">
      <c r="A78" s="59"/>
      <c r="B78" s="62"/>
      <c r="C78" s="62"/>
      <c r="D78" s="63"/>
      <c r="E78" s="63"/>
      <c r="F78" s="63"/>
      <c r="G78" s="63"/>
      <c r="H78" s="63"/>
      <c r="I78" s="63"/>
      <c r="J78" s="64" t="s">
        <v>3</v>
      </c>
      <c r="K78" s="65" t="s">
        <v>6</v>
      </c>
      <c r="L78" s="65" t="s">
        <v>4</v>
      </c>
      <c r="M78" s="65" t="s">
        <v>5</v>
      </c>
      <c r="N78" s="133" t="s">
        <v>0</v>
      </c>
      <c r="O78" s="54"/>
      <c r="P78" s="14"/>
      <c r="Q78" s="7"/>
    </row>
    <row r="79" spans="1:22" s="1" customFormat="1" ht="18" customHeight="1">
      <c r="A79" s="60"/>
      <c r="B79" s="142" t="s">
        <v>43</v>
      </c>
      <c r="C79" s="142"/>
      <c r="D79" s="142"/>
      <c r="E79" s="142"/>
      <c r="F79" s="142"/>
      <c r="G79" s="142"/>
      <c r="H79" s="142"/>
      <c r="I79" s="142"/>
      <c r="J79" s="82">
        <v>1438</v>
      </c>
      <c r="K79" s="82">
        <v>1510</v>
      </c>
      <c r="L79" s="82">
        <v>743</v>
      </c>
      <c r="M79" s="82">
        <v>4</v>
      </c>
      <c r="N79" s="82">
        <f t="shared" ref="N79:N101" si="49">SUM(J79:M79)</f>
        <v>3695</v>
      </c>
      <c r="O79" s="48"/>
      <c r="P79" s="14"/>
      <c r="Q79" s="7"/>
      <c r="R79"/>
      <c r="S79"/>
      <c r="T79"/>
      <c r="U79"/>
    </row>
    <row r="80" spans="1:22" s="1" customFormat="1" ht="18" customHeight="1">
      <c r="A80" s="60"/>
      <c r="B80" s="142"/>
      <c r="C80" s="142"/>
      <c r="D80" s="142"/>
      <c r="E80" s="142"/>
      <c r="F80" s="142"/>
      <c r="G80" s="142"/>
      <c r="H80" s="142"/>
      <c r="I80" s="142"/>
      <c r="J80" s="83">
        <f>J79/J43</f>
        <v>0.76530069185737093</v>
      </c>
      <c r="K80" s="83">
        <f t="shared" ref="K80:M80" si="50">K79/K43</f>
        <v>0.78278900984966304</v>
      </c>
      <c r="L80" s="83">
        <f t="shared" si="50"/>
        <v>0.73783515392254218</v>
      </c>
      <c r="M80" s="83">
        <f t="shared" si="50"/>
        <v>9.7799511002444987E-3</v>
      </c>
      <c r="N80" s="83">
        <f t="shared" ref="N80:N102" si="51">N79/$N$43</f>
        <v>0.70731240428790199</v>
      </c>
      <c r="O80" s="49"/>
      <c r="P80" s="14"/>
      <c r="Q80" s="7"/>
    </row>
    <row r="81" spans="1:22" s="1" customFormat="1" ht="18" customHeight="1">
      <c r="A81" s="60"/>
      <c r="B81" s="143" t="s">
        <v>44</v>
      </c>
      <c r="C81" s="143"/>
      <c r="D81" s="143"/>
      <c r="E81" s="143"/>
      <c r="F81" s="143"/>
      <c r="G81" s="143"/>
      <c r="H81" s="143"/>
      <c r="I81" s="143"/>
      <c r="J81" s="84">
        <v>623</v>
      </c>
      <c r="K81" s="84">
        <v>634</v>
      </c>
      <c r="L81" s="84">
        <v>293</v>
      </c>
      <c r="M81" s="84">
        <v>2</v>
      </c>
      <c r="N81" s="84">
        <f t="shared" si="49"/>
        <v>1552</v>
      </c>
      <c r="O81" s="48"/>
      <c r="P81" s="14"/>
      <c r="Q81" s="7"/>
      <c r="R81"/>
      <c r="S81"/>
      <c r="T81"/>
      <c r="U81"/>
    </row>
    <row r="82" spans="1:22" s="1" customFormat="1" ht="18" customHeight="1">
      <c r="A82" s="60"/>
      <c r="B82" s="143"/>
      <c r="C82" s="143"/>
      <c r="D82" s="143"/>
      <c r="E82" s="143"/>
      <c r="F82" s="143"/>
      <c r="G82" s="143"/>
      <c r="H82" s="143"/>
      <c r="I82" s="143"/>
      <c r="J82" s="85">
        <f>J81/J43</f>
        <v>0.33155934007450771</v>
      </c>
      <c r="K82" s="85">
        <f t="shared" ref="K82:M82" si="52">K81/K43</f>
        <v>0.32866770347330221</v>
      </c>
      <c r="L82" s="85">
        <f t="shared" si="52"/>
        <v>0.29096325719960275</v>
      </c>
      <c r="M82" s="85">
        <f t="shared" si="52"/>
        <v>4.8899755501222494E-3</v>
      </c>
      <c r="N82" s="85">
        <f t="shared" si="51"/>
        <v>0.29709035222052066</v>
      </c>
      <c r="O82" s="50"/>
      <c r="P82" s="14"/>
      <c r="Q82" s="7"/>
      <c r="R82"/>
      <c r="S82"/>
      <c r="T82"/>
      <c r="U82"/>
    </row>
    <row r="83" spans="1:22" s="1" customFormat="1" ht="18" customHeight="1">
      <c r="A83" s="60"/>
      <c r="B83" s="142" t="s">
        <v>45</v>
      </c>
      <c r="C83" s="142"/>
      <c r="D83" s="142"/>
      <c r="E83" s="142"/>
      <c r="F83" s="142"/>
      <c r="G83" s="142"/>
      <c r="H83" s="142"/>
      <c r="I83" s="142"/>
      <c r="J83" s="82">
        <v>646</v>
      </c>
      <c r="K83" s="82">
        <v>631</v>
      </c>
      <c r="L83" s="82">
        <v>276</v>
      </c>
      <c r="M83" s="82">
        <v>2</v>
      </c>
      <c r="N83" s="82">
        <f t="shared" si="49"/>
        <v>1555</v>
      </c>
      <c r="O83" s="50"/>
      <c r="P83" s="14"/>
      <c r="Q83" s="7"/>
      <c r="R83"/>
      <c r="S83"/>
      <c r="T83"/>
      <c r="U83"/>
    </row>
    <row r="84" spans="1:22" s="1" customFormat="1" ht="18" customHeight="1">
      <c r="A84" s="60"/>
      <c r="B84" s="142"/>
      <c r="C84" s="142"/>
      <c r="D84" s="142"/>
      <c r="E84" s="142"/>
      <c r="F84" s="142"/>
      <c r="G84" s="142"/>
      <c r="H84" s="142"/>
      <c r="I84" s="142"/>
      <c r="J84" s="83">
        <f>J83/J43</f>
        <v>0.34379989356040447</v>
      </c>
      <c r="K84" s="83">
        <f t="shared" ref="K84:M84" si="53">K83/K43</f>
        <v>0.32711249351995852</v>
      </c>
      <c r="L84" s="83">
        <f t="shared" si="53"/>
        <v>0.27408142999006951</v>
      </c>
      <c r="M84" s="83">
        <f t="shared" si="53"/>
        <v>4.8899755501222494E-3</v>
      </c>
      <c r="N84" s="83">
        <f t="shared" si="51"/>
        <v>0.29766462480857581</v>
      </c>
      <c r="O84" s="50"/>
      <c r="P84" s="14"/>
      <c r="Q84" s="7"/>
    </row>
    <row r="85" spans="1:22" s="1" customFormat="1" ht="18" customHeight="1">
      <c r="A85" s="60"/>
      <c r="B85" s="143" t="s">
        <v>46</v>
      </c>
      <c r="C85" s="143"/>
      <c r="D85" s="143"/>
      <c r="E85" s="143"/>
      <c r="F85" s="143"/>
      <c r="G85" s="143"/>
      <c r="H85" s="143"/>
      <c r="I85" s="143"/>
      <c r="J85" s="84">
        <v>538</v>
      </c>
      <c r="K85" s="84">
        <v>538</v>
      </c>
      <c r="L85" s="84">
        <v>253</v>
      </c>
      <c r="M85" s="84">
        <v>1</v>
      </c>
      <c r="N85" s="84">
        <f t="shared" si="49"/>
        <v>1330</v>
      </c>
      <c r="O85" s="49"/>
      <c r="P85" s="14"/>
      <c r="Q85" s="7"/>
    </row>
    <row r="86" spans="1:22" s="1" customFormat="1" ht="18" customHeight="1">
      <c r="A86" s="60"/>
      <c r="B86" s="143"/>
      <c r="C86" s="143"/>
      <c r="D86" s="143"/>
      <c r="E86" s="143"/>
      <c r="F86" s="143"/>
      <c r="G86" s="143"/>
      <c r="H86" s="143"/>
      <c r="I86" s="143"/>
      <c r="J86" s="85">
        <f>J85/J43</f>
        <v>0.28632251197445452</v>
      </c>
      <c r="K86" s="85">
        <f t="shared" ref="K86:M86" si="54">K85/K43</f>
        <v>0.27890098496630378</v>
      </c>
      <c r="L86" s="85">
        <f t="shared" si="54"/>
        <v>0.2512413108242304</v>
      </c>
      <c r="M86" s="85">
        <f t="shared" si="54"/>
        <v>2.4449877750611247E-3</v>
      </c>
      <c r="N86" s="85">
        <f t="shared" si="51"/>
        <v>0.25459418070444106</v>
      </c>
      <c r="O86" s="49"/>
      <c r="P86" s="14"/>
      <c r="Q86" s="7"/>
    </row>
    <row r="87" spans="1:22" s="1" customFormat="1" ht="18" customHeight="1">
      <c r="A87" s="61"/>
      <c r="B87" s="142" t="s">
        <v>47</v>
      </c>
      <c r="C87" s="142"/>
      <c r="D87" s="142"/>
      <c r="E87" s="142"/>
      <c r="F87" s="142"/>
      <c r="G87" s="142"/>
      <c r="H87" s="142"/>
      <c r="I87" s="142"/>
      <c r="J87" s="82">
        <v>826</v>
      </c>
      <c r="K87" s="82">
        <v>1004</v>
      </c>
      <c r="L87" s="82">
        <v>507</v>
      </c>
      <c r="M87" s="82">
        <v>1</v>
      </c>
      <c r="N87" s="82">
        <f t="shared" si="49"/>
        <v>2338</v>
      </c>
      <c r="O87" s="51"/>
      <c r="P87" s="14"/>
      <c r="Q87" s="7"/>
    </row>
    <row r="88" spans="1:22" s="1" customFormat="1" ht="18" customHeight="1">
      <c r="A88" s="61"/>
      <c r="B88" s="142"/>
      <c r="C88" s="142"/>
      <c r="D88" s="142"/>
      <c r="E88" s="142"/>
      <c r="F88" s="142"/>
      <c r="G88" s="142"/>
      <c r="H88" s="142"/>
      <c r="I88" s="142"/>
      <c r="J88" s="83">
        <f>J87/J43</f>
        <v>0.43959552953698777</v>
      </c>
      <c r="K88" s="83">
        <f t="shared" ref="K88:M88" si="55">K87/K43</f>
        <v>0.5204769310523587</v>
      </c>
      <c r="L88" s="83">
        <f t="shared" si="55"/>
        <v>0.50347567030784512</v>
      </c>
      <c r="M88" s="83">
        <f t="shared" si="55"/>
        <v>2.4449877750611247E-3</v>
      </c>
      <c r="N88" s="83">
        <f t="shared" si="51"/>
        <v>0.44754977029096477</v>
      </c>
      <c r="O88" s="52"/>
      <c r="P88" s="14"/>
      <c r="Q88" s="7"/>
    </row>
    <row r="89" spans="1:22" s="1" customFormat="1" ht="18" customHeight="1">
      <c r="A89" s="61"/>
      <c r="B89" s="143" t="s">
        <v>48</v>
      </c>
      <c r="C89" s="143"/>
      <c r="D89" s="143"/>
      <c r="E89" s="143"/>
      <c r="F89" s="143"/>
      <c r="G89" s="143"/>
      <c r="H89" s="143"/>
      <c r="I89" s="143"/>
      <c r="J89" s="84">
        <v>463</v>
      </c>
      <c r="K89" s="84">
        <v>550</v>
      </c>
      <c r="L89" s="84">
        <v>321</v>
      </c>
      <c r="M89" s="84">
        <v>1</v>
      </c>
      <c r="N89" s="84">
        <f t="shared" si="49"/>
        <v>1335</v>
      </c>
      <c r="O89" s="55"/>
      <c r="P89" s="8"/>
      <c r="R89"/>
      <c r="S89"/>
      <c r="T89"/>
      <c r="U89"/>
      <c r="V89"/>
    </row>
    <row r="90" spans="1:22" s="1" customFormat="1" ht="18" customHeight="1">
      <c r="A90" s="61"/>
      <c r="B90" s="143"/>
      <c r="C90" s="143"/>
      <c r="D90" s="143"/>
      <c r="E90" s="143"/>
      <c r="F90" s="143"/>
      <c r="G90" s="143"/>
      <c r="H90" s="143"/>
      <c r="I90" s="143"/>
      <c r="J90" s="85">
        <f>J89/J43</f>
        <v>0.24640766365087813</v>
      </c>
      <c r="K90" s="85">
        <f t="shared" ref="K90:M90" si="56">K89/K43</f>
        <v>0.28512182477967857</v>
      </c>
      <c r="L90" s="85">
        <f t="shared" si="56"/>
        <v>0.31876861966236347</v>
      </c>
      <c r="M90" s="85">
        <f t="shared" si="56"/>
        <v>2.4449877750611247E-3</v>
      </c>
      <c r="N90" s="85">
        <f t="shared" si="51"/>
        <v>0.25555130168453294</v>
      </c>
      <c r="O90" s="56"/>
      <c r="P90" s="8"/>
      <c r="R90"/>
      <c r="S90"/>
      <c r="T90"/>
      <c r="U90"/>
      <c r="V90"/>
    </row>
    <row r="91" spans="1:22" s="1" customFormat="1" ht="18" customHeight="1">
      <c r="A91" s="60"/>
      <c r="B91" s="142" t="s">
        <v>49</v>
      </c>
      <c r="C91" s="142"/>
      <c r="D91" s="142"/>
      <c r="E91" s="142"/>
      <c r="F91" s="142"/>
      <c r="G91" s="142"/>
      <c r="H91" s="142"/>
      <c r="I91" s="142"/>
      <c r="J91" s="82">
        <v>691</v>
      </c>
      <c r="K91" s="82">
        <v>885</v>
      </c>
      <c r="L91" s="82">
        <v>448</v>
      </c>
      <c r="M91" s="82">
        <v>3</v>
      </c>
      <c r="N91" s="82">
        <f t="shared" si="49"/>
        <v>2027</v>
      </c>
      <c r="O91" s="48"/>
      <c r="P91" s="14"/>
      <c r="Q91" s="7"/>
      <c r="R91"/>
      <c r="S91"/>
      <c r="T91"/>
      <c r="U91"/>
    </row>
    <row r="92" spans="1:22" s="1" customFormat="1" ht="18" customHeight="1">
      <c r="A92" s="60"/>
      <c r="B92" s="142"/>
      <c r="C92" s="142"/>
      <c r="D92" s="142"/>
      <c r="E92" s="142"/>
      <c r="F92" s="142"/>
      <c r="G92" s="142"/>
      <c r="H92" s="142"/>
      <c r="I92" s="142"/>
      <c r="J92" s="83">
        <f>J91/J43</f>
        <v>0.36774880255455028</v>
      </c>
      <c r="K92" s="83">
        <f t="shared" ref="K92:M92" si="57">K91/K43</f>
        <v>0.45878693623639194</v>
      </c>
      <c r="L92" s="83">
        <f t="shared" si="57"/>
        <v>0.44488579940417078</v>
      </c>
      <c r="M92" s="83">
        <f t="shared" si="57"/>
        <v>7.3349633251833741E-3</v>
      </c>
      <c r="N92" s="83">
        <f t="shared" si="51"/>
        <v>0.38801684532924963</v>
      </c>
      <c r="O92" s="49"/>
      <c r="P92" s="14"/>
      <c r="Q92" s="7"/>
    </row>
    <row r="93" spans="1:22" s="1" customFormat="1" ht="18" customHeight="1">
      <c r="A93" s="60"/>
      <c r="B93" s="143" t="s">
        <v>50</v>
      </c>
      <c r="C93" s="143"/>
      <c r="D93" s="143"/>
      <c r="E93" s="143"/>
      <c r="F93" s="143"/>
      <c r="G93" s="143"/>
      <c r="H93" s="143"/>
      <c r="I93" s="143"/>
      <c r="J93" s="84">
        <v>602</v>
      </c>
      <c r="K93" s="84">
        <v>710</v>
      </c>
      <c r="L93" s="84">
        <v>344</v>
      </c>
      <c r="M93" s="84">
        <v>1</v>
      </c>
      <c r="N93" s="84">
        <f t="shared" si="49"/>
        <v>1657</v>
      </c>
      <c r="O93" s="48"/>
      <c r="P93" s="14"/>
      <c r="Q93" s="7"/>
      <c r="R93"/>
      <c r="S93"/>
      <c r="T93"/>
      <c r="U93"/>
    </row>
    <row r="94" spans="1:22" s="1" customFormat="1" ht="18" customHeight="1">
      <c r="A94" s="60"/>
      <c r="B94" s="143"/>
      <c r="C94" s="143"/>
      <c r="D94" s="143"/>
      <c r="E94" s="143"/>
      <c r="F94" s="143"/>
      <c r="G94" s="143"/>
      <c r="H94" s="143"/>
      <c r="I94" s="143"/>
      <c r="J94" s="85">
        <f>J93/J43</f>
        <v>0.32038318254390635</v>
      </c>
      <c r="K94" s="85">
        <f t="shared" ref="K94:M94" si="58">K93/K43</f>
        <v>0.36806635562467599</v>
      </c>
      <c r="L94" s="85">
        <f t="shared" si="58"/>
        <v>0.34160873882820258</v>
      </c>
      <c r="M94" s="85">
        <f t="shared" si="58"/>
        <v>2.4449877750611247E-3</v>
      </c>
      <c r="N94" s="85">
        <f t="shared" si="51"/>
        <v>0.31718989280245025</v>
      </c>
      <c r="O94" s="50"/>
      <c r="P94" s="14"/>
      <c r="Q94" s="7"/>
      <c r="R94"/>
      <c r="S94"/>
      <c r="T94"/>
      <c r="U94"/>
    </row>
    <row r="95" spans="1:22" s="1" customFormat="1" ht="18" customHeight="1">
      <c r="A95" s="60"/>
      <c r="B95" s="142" t="s">
        <v>51</v>
      </c>
      <c r="C95" s="142"/>
      <c r="D95" s="142"/>
      <c r="E95" s="142"/>
      <c r="F95" s="142"/>
      <c r="G95" s="142"/>
      <c r="H95" s="142"/>
      <c r="I95" s="142"/>
      <c r="J95" s="82">
        <v>666</v>
      </c>
      <c r="K95" s="82">
        <v>676</v>
      </c>
      <c r="L95" s="82">
        <v>354</v>
      </c>
      <c r="M95" s="82">
        <v>1</v>
      </c>
      <c r="N95" s="82">
        <f t="shared" si="49"/>
        <v>1697</v>
      </c>
      <c r="O95" s="50"/>
      <c r="P95" s="14"/>
      <c r="Q95" s="7"/>
      <c r="R95"/>
      <c r="S95"/>
      <c r="T95"/>
      <c r="U95"/>
    </row>
    <row r="96" spans="1:22" s="1" customFormat="1" ht="18" customHeight="1">
      <c r="A96" s="60"/>
      <c r="B96" s="142"/>
      <c r="C96" s="142"/>
      <c r="D96" s="142"/>
      <c r="E96" s="142"/>
      <c r="F96" s="142"/>
      <c r="G96" s="142"/>
      <c r="H96" s="142"/>
      <c r="I96" s="142"/>
      <c r="J96" s="83">
        <f>J95/J43</f>
        <v>0.35444385311335819</v>
      </c>
      <c r="K96" s="83">
        <f t="shared" ref="K96:M96" si="59">K95/K43</f>
        <v>0.35044064282011406</v>
      </c>
      <c r="L96" s="83">
        <f t="shared" si="59"/>
        <v>0.35153922542204569</v>
      </c>
      <c r="M96" s="83">
        <f t="shared" si="59"/>
        <v>2.4449877750611247E-3</v>
      </c>
      <c r="N96" s="83">
        <f t="shared" si="51"/>
        <v>0.3248468606431853</v>
      </c>
      <c r="O96" s="50"/>
      <c r="P96" s="14"/>
      <c r="Q96" s="7"/>
    </row>
    <row r="97" spans="1:30" s="1" customFormat="1" ht="18" customHeight="1">
      <c r="A97" s="60"/>
      <c r="B97" s="143" t="s">
        <v>52</v>
      </c>
      <c r="C97" s="143"/>
      <c r="D97" s="143"/>
      <c r="E97" s="143"/>
      <c r="F97" s="143"/>
      <c r="G97" s="143"/>
      <c r="H97" s="143"/>
      <c r="I97" s="143"/>
      <c r="J97" s="84">
        <v>526</v>
      </c>
      <c r="K97" s="84">
        <v>551</v>
      </c>
      <c r="L97" s="84">
        <v>234</v>
      </c>
      <c r="M97" s="84">
        <v>0</v>
      </c>
      <c r="N97" s="84">
        <f t="shared" si="49"/>
        <v>1311</v>
      </c>
      <c r="O97" s="49"/>
      <c r="P97" s="14"/>
      <c r="Q97" s="7"/>
    </row>
    <row r="98" spans="1:30" s="1" customFormat="1" ht="18" customHeight="1">
      <c r="A98" s="60"/>
      <c r="B98" s="143"/>
      <c r="C98" s="143"/>
      <c r="D98" s="143"/>
      <c r="E98" s="143"/>
      <c r="F98" s="143"/>
      <c r="G98" s="143"/>
      <c r="H98" s="143"/>
      <c r="I98" s="143"/>
      <c r="J98" s="85">
        <f>J97/J43</f>
        <v>0.27993613624268227</v>
      </c>
      <c r="K98" s="85">
        <f t="shared" ref="K98:M98" si="60">K97/K43</f>
        <v>0.28564022809745981</v>
      </c>
      <c r="L98" s="85">
        <f t="shared" si="60"/>
        <v>0.23237338629592849</v>
      </c>
      <c r="M98" s="85">
        <f t="shared" si="60"/>
        <v>0</v>
      </c>
      <c r="N98" s="85">
        <f t="shared" si="51"/>
        <v>0.25095712098009187</v>
      </c>
      <c r="O98" s="49"/>
      <c r="P98" s="14"/>
      <c r="Q98" s="7"/>
    </row>
    <row r="99" spans="1:30" s="1" customFormat="1" ht="18" customHeight="1">
      <c r="A99" s="60"/>
      <c r="B99" s="153" t="s">
        <v>99</v>
      </c>
      <c r="C99" s="154"/>
      <c r="D99" s="154"/>
      <c r="E99" s="154"/>
      <c r="F99" s="154"/>
      <c r="G99" s="154"/>
      <c r="H99" s="154"/>
      <c r="I99" s="155"/>
      <c r="J99" s="86">
        <v>164</v>
      </c>
      <c r="K99" s="86">
        <v>186</v>
      </c>
      <c r="L99" s="86">
        <v>87</v>
      </c>
      <c r="M99" s="86">
        <v>0</v>
      </c>
      <c r="N99" s="86">
        <f t="shared" si="49"/>
        <v>437</v>
      </c>
      <c r="O99" s="49"/>
      <c r="P99" s="14"/>
      <c r="Q99" s="7"/>
    </row>
    <row r="100" spans="1:30" s="1" customFormat="1" ht="18" customHeight="1">
      <c r="A100" s="60"/>
      <c r="B100" s="156"/>
      <c r="C100" s="157"/>
      <c r="D100" s="157"/>
      <c r="E100" s="157"/>
      <c r="F100" s="157"/>
      <c r="G100" s="157"/>
      <c r="H100" s="157"/>
      <c r="I100" s="158"/>
      <c r="J100" s="91">
        <f>J99/J43</f>
        <v>8.7280468334220332E-2</v>
      </c>
      <c r="K100" s="91">
        <f t="shared" ref="K100:M100" si="61">K99/K43</f>
        <v>9.6423017107309481E-2</v>
      </c>
      <c r="L100" s="91">
        <f t="shared" si="61"/>
        <v>8.6395233366434954E-2</v>
      </c>
      <c r="M100" s="91">
        <f t="shared" si="61"/>
        <v>0</v>
      </c>
      <c r="N100" s="91">
        <f t="shared" si="51"/>
        <v>8.3652373660030629E-2</v>
      </c>
      <c r="O100" s="49"/>
      <c r="P100" s="14"/>
      <c r="Q100" s="7"/>
    </row>
    <row r="101" spans="1:30" s="1" customFormat="1" ht="18" customHeight="1">
      <c r="A101" s="61"/>
      <c r="B101" s="179" t="s">
        <v>53</v>
      </c>
      <c r="C101" s="179"/>
      <c r="D101" s="179"/>
      <c r="E101" s="179"/>
      <c r="F101" s="179"/>
      <c r="G101" s="179"/>
      <c r="H101" s="179"/>
      <c r="I101" s="179"/>
      <c r="J101" s="92">
        <v>35</v>
      </c>
      <c r="K101" s="92">
        <v>25</v>
      </c>
      <c r="L101" s="92">
        <v>21</v>
      </c>
      <c r="M101" s="92">
        <v>1</v>
      </c>
      <c r="N101" s="92">
        <f t="shared" si="49"/>
        <v>82</v>
      </c>
      <c r="O101" s="51"/>
      <c r="P101" s="14"/>
      <c r="Q101" s="7"/>
    </row>
    <row r="102" spans="1:30" s="1" customFormat="1" ht="18" customHeight="1">
      <c r="A102" s="61"/>
      <c r="B102" s="180"/>
      <c r="C102" s="180"/>
      <c r="D102" s="180"/>
      <c r="E102" s="180"/>
      <c r="F102" s="180"/>
      <c r="G102" s="180"/>
      <c r="H102" s="180"/>
      <c r="I102" s="180"/>
      <c r="J102" s="93">
        <f>J101/J43</f>
        <v>1.8626929217668974E-2</v>
      </c>
      <c r="K102" s="93">
        <f t="shared" ref="K102:M102" si="62">K101/K43</f>
        <v>1.2960082944530845E-2</v>
      </c>
      <c r="L102" s="93">
        <f t="shared" si="62"/>
        <v>2.0854021847070508E-2</v>
      </c>
      <c r="M102" s="93">
        <f t="shared" si="62"/>
        <v>2.4449877750611247E-3</v>
      </c>
      <c r="N102" s="93">
        <f t="shared" si="51"/>
        <v>1.569678407350689E-2</v>
      </c>
      <c r="O102" s="37"/>
      <c r="P102" s="14"/>
      <c r="Q102" s="7"/>
    </row>
    <row r="103" spans="1:30" s="1" customFormat="1" ht="69.75" customHeight="1">
      <c r="A103" s="44"/>
      <c r="B103" s="148" t="s">
        <v>126</v>
      </c>
      <c r="C103" s="149"/>
      <c r="D103" s="149"/>
      <c r="E103" s="149"/>
      <c r="F103" s="149"/>
      <c r="G103" s="149"/>
      <c r="H103" s="149"/>
      <c r="I103" s="149"/>
      <c r="J103" s="149"/>
      <c r="K103" s="149"/>
      <c r="L103" s="149"/>
      <c r="M103" s="149"/>
      <c r="N103" s="149"/>
      <c r="O103" s="150"/>
      <c r="P103" s="8"/>
      <c r="R103"/>
      <c r="S103"/>
      <c r="T103"/>
      <c r="U103"/>
      <c r="V103"/>
    </row>
    <row r="104" spans="1:30" s="1" customFormat="1" ht="31.5" customHeight="1">
      <c r="A104" s="58" t="s">
        <v>54</v>
      </c>
      <c r="B104" s="144" t="s">
        <v>57</v>
      </c>
      <c r="C104" s="144"/>
      <c r="D104" s="144"/>
      <c r="E104" s="144"/>
      <c r="F104" s="144"/>
      <c r="G104" s="144"/>
      <c r="H104" s="144"/>
      <c r="I104" s="144"/>
      <c r="J104" s="144"/>
      <c r="K104" s="144"/>
      <c r="L104" s="144"/>
      <c r="M104" s="144"/>
      <c r="N104" s="144"/>
      <c r="O104" s="144"/>
      <c r="P104" s="6"/>
      <c r="Q104" s="11"/>
      <c r="R104" s="31"/>
      <c r="S104" s="32"/>
      <c r="T104" s="33"/>
      <c r="U104" s="11"/>
      <c r="V104" s="11"/>
      <c r="W104" s="11"/>
      <c r="X104" s="11"/>
      <c r="Y104" s="11"/>
      <c r="Z104" s="11"/>
      <c r="AA104" s="11"/>
      <c r="AB104" s="11"/>
      <c r="AC104" s="11"/>
      <c r="AD104" s="11"/>
    </row>
    <row r="105" spans="1:30" s="1" customFormat="1" ht="24" customHeight="1">
      <c r="A105" s="59"/>
      <c r="B105" s="62"/>
      <c r="C105" s="62"/>
      <c r="D105" s="63"/>
      <c r="E105" s="63"/>
      <c r="F105" s="63"/>
      <c r="G105" s="63"/>
      <c r="H105" s="63"/>
      <c r="I105" s="63"/>
      <c r="J105" s="64" t="s">
        <v>3</v>
      </c>
      <c r="K105" s="65" t="s">
        <v>6</v>
      </c>
      <c r="L105" s="65" t="s">
        <v>4</v>
      </c>
      <c r="M105" s="65" t="s">
        <v>5</v>
      </c>
      <c r="N105" s="133" t="s">
        <v>0</v>
      </c>
      <c r="O105" s="66"/>
      <c r="P105" s="6"/>
      <c r="Q105" s="11"/>
      <c r="R105" s="31"/>
      <c r="S105" s="32"/>
      <c r="T105" s="33"/>
      <c r="U105" s="20"/>
      <c r="V105" s="21"/>
      <c r="W105" s="20"/>
      <c r="X105" s="22"/>
      <c r="Y105" s="20"/>
      <c r="Z105" s="22"/>
      <c r="AA105" s="20"/>
      <c r="AB105" s="22"/>
      <c r="AC105" s="11"/>
      <c r="AD105" s="11"/>
    </row>
    <row r="106" spans="1:30" s="1" customFormat="1" ht="17.25" customHeight="1">
      <c r="A106" s="60"/>
      <c r="B106" s="142" t="s">
        <v>24</v>
      </c>
      <c r="C106" s="142"/>
      <c r="D106" s="142"/>
      <c r="E106" s="142"/>
      <c r="F106" s="142"/>
      <c r="G106" s="142"/>
      <c r="H106" s="142"/>
      <c r="I106" s="142"/>
      <c r="J106" s="82">
        <v>1429</v>
      </c>
      <c r="K106" s="82">
        <v>1573</v>
      </c>
      <c r="L106" s="82">
        <v>811</v>
      </c>
      <c r="M106" s="82">
        <v>168</v>
      </c>
      <c r="N106" s="82">
        <f t="shared" ref="N106:N110" si="63">SUM(J106:M106)</f>
        <v>3981</v>
      </c>
      <c r="O106" s="67"/>
      <c r="P106" s="7"/>
      <c r="Q106" s="11"/>
      <c r="R106" s="18"/>
      <c r="S106" s="20"/>
      <c r="T106" s="10"/>
      <c r="U106" s="20"/>
      <c r="V106" s="10"/>
      <c r="W106" s="20"/>
      <c r="X106" s="18"/>
      <c r="Y106" s="20"/>
      <c r="Z106" s="10"/>
      <c r="AA106" s="20"/>
      <c r="AB106" s="10"/>
      <c r="AC106" s="11"/>
      <c r="AD106" s="11"/>
    </row>
    <row r="107" spans="1:30" s="1" customFormat="1" ht="17.25" customHeight="1">
      <c r="A107" s="60"/>
      <c r="B107" s="142"/>
      <c r="C107" s="142"/>
      <c r="D107" s="142"/>
      <c r="E107" s="142"/>
      <c r="F107" s="142"/>
      <c r="G107" s="142"/>
      <c r="H107" s="142"/>
      <c r="I107" s="142"/>
      <c r="J107" s="83">
        <f>J106/J110</f>
        <v>0.76051091005854177</v>
      </c>
      <c r="K107" s="83">
        <f>K106/K110</f>
        <v>0.81544841886988073</v>
      </c>
      <c r="L107" s="83">
        <f>L106/L110</f>
        <v>0.80536246276067525</v>
      </c>
      <c r="M107" s="83">
        <f>M106/$M$110</f>
        <v>0.41075794621026895</v>
      </c>
      <c r="N107" s="83">
        <f>N106/$N$110</f>
        <v>0.7620597243491577</v>
      </c>
      <c r="O107" s="68"/>
      <c r="P107" s="7"/>
      <c r="Q107" s="11"/>
      <c r="R107" s="23"/>
      <c r="S107" s="20"/>
      <c r="T107" s="23"/>
      <c r="U107" s="20"/>
      <c r="V107" s="23"/>
      <c r="W107" s="20"/>
      <c r="X107" s="23"/>
      <c r="Y107" s="20"/>
      <c r="Z107" s="23"/>
      <c r="AA107" s="20"/>
      <c r="AB107" s="23"/>
      <c r="AC107" s="11"/>
      <c r="AD107" s="11"/>
    </row>
    <row r="108" spans="1:30" s="1" customFormat="1" ht="17.25" customHeight="1">
      <c r="A108" s="60"/>
      <c r="B108" s="143" t="s">
        <v>25</v>
      </c>
      <c r="C108" s="143"/>
      <c r="D108" s="143"/>
      <c r="E108" s="143"/>
      <c r="F108" s="143"/>
      <c r="G108" s="143"/>
      <c r="H108" s="143"/>
      <c r="I108" s="143"/>
      <c r="J108" s="84">
        <v>450</v>
      </c>
      <c r="K108" s="84">
        <v>356</v>
      </c>
      <c r="L108" s="84">
        <v>196</v>
      </c>
      <c r="M108" s="84">
        <v>241</v>
      </c>
      <c r="N108" s="84">
        <f t="shared" si="63"/>
        <v>1243</v>
      </c>
      <c r="O108" s="67"/>
      <c r="P108" s="7"/>
      <c r="Q108" s="11"/>
      <c r="R108" s="24"/>
      <c r="S108" s="20"/>
      <c r="T108" s="24"/>
      <c r="U108" s="20"/>
      <c r="V108" s="24"/>
      <c r="W108" s="20"/>
      <c r="X108" s="18"/>
      <c r="Y108" s="20"/>
      <c r="Z108" s="10"/>
      <c r="AA108" s="20"/>
      <c r="AB108" s="10"/>
      <c r="AC108" s="11"/>
      <c r="AD108" s="11"/>
    </row>
    <row r="109" spans="1:30" s="1" customFormat="1" ht="17.25" customHeight="1">
      <c r="A109" s="60"/>
      <c r="B109" s="143"/>
      <c r="C109" s="143"/>
      <c r="D109" s="143"/>
      <c r="E109" s="143"/>
      <c r="F109" s="143"/>
      <c r="G109" s="143"/>
      <c r="H109" s="143"/>
      <c r="I109" s="143"/>
      <c r="J109" s="85">
        <f>J108/J110</f>
        <v>0.23948908994145823</v>
      </c>
      <c r="K109" s="85">
        <f>K108/K110</f>
        <v>0.18455158113011924</v>
      </c>
      <c r="L109" s="85">
        <f>L108/L110</f>
        <v>0.19463753723932473</v>
      </c>
      <c r="M109" s="85">
        <f>M108/$M$110</f>
        <v>0.58924205378973105</v>
      </c>
      <c r="N109" s="85">
        <f>N108/$N$110</f>
        <v>0.23794027565084228</v>
      </c>
      <c r="O109" s="69"/>
      <c r="P109" s="7"/>
      <c r="Q109" s="11"/>
      <c r="R109" s="25"/>
      <c r="S109" s="20"/>
      <c r="T109" s="25"/>
      <c r="U109" s="20"/>
      <c r="V109" s="25"/>
      <c r="W109" s="20"/>
      <c r="X109" s="25"/>
      <c r="Y109" s="20"/>
      <c r="Z109" s="25"/>
      <c r="AA109" s="20"/>
      <c r="AB109" s="25"/>
      <c r="AC109" s="11"/>
      <c r="AD109" s="11"/>
    </row>
    <row r="110" spans="1:30" s="1" customFormat="1" ht="17.25" customHeight="1">
      <c r="A110" s="60"/>
      <c r="B110" s="142" t="s">
        <v>0</v>
      </c>
      <c r="C110" s="142"/>
      <c r="D110" s="142"/>
      <c r="E110" s="142"/>
      <c r="F110" s="142"/>
      <c r="G110" s="142"/>
      <c r="H110" s="142"/>
      <c r="I110" s="142"/>
      <c r="J110" s="135">
        <f>J106+J108</f>
        <v>1879</v>
      </c>
      <c r="K110" s="135">
        <f t="shared" ref="K110:M110" si="64">K106+K108</f>
        <v>1929</v>
      </c>
      <c r="L110" s="135">
        <f t="shared" si="64"/>
        <v>1007</v>
      </c>
      <c r="M110" s="135">
        <f t="shared" si="64"/>
        <v>409</v>
      </c>
      <c r="N110" s="137">
        <f t="shared" si="63"/>
        <v>5224</v>
      </c>
      <c r="O110" s="70"/>
      <c r="P110" s="7"/>
      <c r="R110" s="19"/>
      <c r="S110" s="9"/>
      <c r="T110" s="19"/>
      <c r="U110" s="9"/>
      <c r="V110" s="19"/>
      <c r="W110" s="9"/>
      <c r="X110" s="19"/>
      <c r="Y110" s="9"/>
      <c r="Z110" s="19"/>
      <c r="AA110" s="9"/>
      <c r="AB110" s="19"/>
    </row>
    <row r="111" spans="1:30" s="1" customFormat="1" ht="26.25" customHeight="1">
      <c r="A111" s="58" t="s">
        <v>55</v>
      </c>
      <c r="B111" s="144" t="s">
        <v>101</v>
      </c>
      <c r="C111" s="144"/>
      <c r="D111" s="144"/>
      <c r="E111" s="144"/>
      <c r="F111" s="144"/>
      <c r="G111" s="144"/>
      <c r="H111" s="144"/>
      <c r="I111" s="144"/>
      <c r="J111" s="144"/>
      <c r="K111" s="144"/>
      <c r="L111" s="144"/>
      <c r="M111" s="144"/>
      <c r="N111" s="144"/>
      <c r="O111" s="144"/>
      <c r="P111" s="14"/>
      <c r="Q111" s="7"/>
    </row>
    <row r="112" spans="1:30" s="1" customFormat="1" ht="24" customHeight="1">
      <c r="A112" s="59"/>
      <c r="B112" s="62"/>
      <c r="C112" s="62"/>
      <c r="D112" s="63"/>
      <c r="E112" s="63"/>
      <c r="F112" s="63"/>
      <c r="G112" s="63"/>
      <c r="H112" s="63"/>
      <c r="I112" s="63"/>
      <c r="J112" s="64" t="s">
        <v>3</v>
      </c>
      <c r="K112" s="65" t="s">
        <v>6</v>
      </c>
      <c r="L112" s="65" t="s">
        <v>4</v>
      </c>
      <c r="M112" s="65" t="s">
        <v>5</v>
      </c>
      <c r="N112" s="133" t="s">
        <v>0</v>
      </c>
      <c r="O112" s="54"/>
      <c r="P112" s="14"/>
      <c r="Q112" s="7"/>
    </row>
    <row r="113" spans="1:21" s="1" customFormat="1" ht="18" customHeight="1">
      <c r="A113" s="60"/>
      <c r="B113" s="142" t="s">
        <v>58</v>
      </c>
      <c r="C113" s="142"/>
      <c r="D113" s="142"/>
      <c r="E113" s="142"/>
      <c r="F113" s="142"/>
      <c r="G113" s="142"/>
      <c r="H113" s="142"/>
      <c r="I113" s="142"/>
      <c r="J113" s="82">
        <v>206</v>
      </c>
      <c r="K113" s="82">
        <v>148</v>
      </c>
      <c r="L113" s="82">
        <v>60</v>
      </c>
      <c r="M113" s="82">
        <v>5</v>
      </c>
      <c r="N113" s="82">
        <f t="shared" ref="N113:N129" si="65">SUM(J113:M113)</f>
        <v>419</v>
      </c>
      <c r="O113" s="48"/>
      <c r="P113" s="14"/>
      <c r="Q113" s="7"/>
      <c r="R113"/>
      <c r="S113"/>
      <c r="T113"/>
      <c r="U113"/>
    </row>
    <row r="114" spans="1:21" s="1" customFormat="1" ht="18" customHeight="1">
      <c r="A114" s="60"/>
      <c r="B114" s="142"/>
      <c r="C114" s="142"/>
      <c r="D114" s="142"/>
      <c r="E114" s="142"/>
      <c r="F114" s="142"/>
      <c r="G114" s="142"/>
      <c r="H114" s="142"/>
      <c r="I114" s="142"/>
      <c r="J114" s="83">
        <f>J113/J110</f>
        <v>0.10963278339542309</v>
      </c>
      <c r="K114" s="83">
        <f>K113/K110</f>
        <v>7.6723691031622604E-2</v>
      </c>
      <c r="L114" s="83">
        <f>L113/L110</f>
        <v>5.9582919563058591E-2</v>
      </c>
      <c r="M114" s="83">
        <f>M113/$M$110</f>
        <v>1.2224938875305624E-2</v>
      </c>
      <c r="N114" s="83">
        <f t="shared" ref="N114" si="66">N113/$N$110</f>
        <v>8.0206738131699845E-2</v>
      </c>
      <c r="O114" s="49"/>
      <c r="P114" s="14"/>
      <c r="Q114" s="7"/>
    </row>
    <row r="115" spans="1:21" s="1" customFormat="1" ht="18" customHeight="1">
      <c r="A115" s="60"/>
      <c r="B115" s="143" t="s">
        <v>59</v>
      </c>
      <c r="C115" s="143"/>
      <c r="D115" s="143"/>
      <c r="E115" s="143"/>
      <c r="F115" s="143"/>
      <c r="G115" s="143"/>
      <c r="H115" s="143"/>
      <c r="I115" s="143"/>
      <c r="J115" s="84">
        <v>1116</v>
      </c>
      <c r="K115" s="84">
        <v>1304</v>
      </c>
      <c r="L115" s="84">
        <v>648</v>
      </c>
      <c r="M115" s="84">
        <v>126</v>
      </c>
      <c r="N115" s="84">
        <f t="shared" si="65"/>
        <v>3194</v>
      </c>
      <c r="O115" s="48"/>
      <c r="P115" s="14"/>
      <c r="Q115" s="7"/>
      <c r="R115"/>
      <c r="S115"/>
      <c r="T115"/>
      <c r="U115"/>
    </row>
    <row r="116" spans="1:21" s="1" customFormat="1" ht="18" customHeight="1">
      <c r="A116" s="60"/>
      <c r="B116" s="143"/>
      <c r="C116" s="143"/>
      <c r="D116" s="143"/>
      <c r="E116" s="143"/>
      <c r="F116" s="143"/>
      <c r="G116" s="143"/>
      <c r="H116" s="143"/>
      <c r="I116" s="143"/>
      <c r="J116" s="85">
        <f>J115/J110</f>
        <v>0.59393294305481636</v>
      </c>
      <c r="K116" s="85">
        <f>K115/K110</f>
        <v>0.67599792638672884</v>
      </c>
      <c r="L116" s="85">
        <f>L115/L110</f>
        <v>0.64349553128103276</v>
      </c>
      <c r="M116" s="85">
        <f t="shared" ref="M116" si="67">M115/$M$110</f>
        <v>0.30806845965770169</v>
      </c>
      <c r="N116" s="85">
        <f t="shared" ref="N116" si="68">N115/$N$110</f>
        <v>0.61140888208269528</v>
      </c>
      <c r="O116" s="50"/>
      <c r="P116" s="14"/>
      <c r="Q116" s="7"/>
      <c r="R116"/>
      <c r="S116"/>
      <c r="T116"/>
      <c r="U116"/>
    </row>
    <row r="117" spans="1:21" s="1" customFormat="1" ht="18" customHeight="1">
      <c r="A117" s="60"/>
      <c r="B117" s="142" t="s">
        <v>60</v>
      </c>
      <c r="C117" s="142"/>
      <c r="D117" s="142"/>
      <c r="E117" s="142"/>
      <c r="F117" s="142"/>
      <c r="G117" s="142"/>
      <c r="H117" s="142"/>
      <c r="I117" s="142"/>
      <c r="J117" s="82">
        <v>756</v>
      </c>
      <c r="K117" s="82">
        <v>900</v>
      </c>
      <c r="L117" s="82">
        <v>406</v>
      </c>
      <c r="M117" s="82">
        <v>34</v>
      </c>
      <c r="N117" s="82">
        <f t="shared" si="65"/>
        <v>2096</v>
      </c>
      <c r="O117" s="50"/>
      <c r="P117" s="14"/>
      <c r="Q117" s="7"/>
      <c r="R117"/>
      <c r="S117"/>
      <c r="T117"/>
      <c r="U117"/>
    </row>
    <row r="118" spans="1:21" s="1" customFormat="1" ht="18" customHeight="1">
      <c r="A118" s="60"/>
      <c r="B118" s="142"/>
      <c r="C118" s="142"/>
      <c r="D118" s="142"/>
      <c r="E118" s="142"/>
      <c r="F118" s="142"/>
      <c r="G118" s="142"/>
      <c r="H118" s="142"/>
      <c r="I118" s="142"/>
      <c r="J118" s="83">
        <f>J117/J110</f>
        <v>0.40234167110164981</v>
      </c>
      <c r="K118" s="83">
        <f>K117/K110</f>
        <v>0.46656298600311041</v>
      </c>
      <c r="L118" s="83">
        <f>L117/L110</f>
        <v>0.40317775571002978</v>
      </c>
      <c r="M118" s="83">
        <f t="shared" ref="M118" si="69">M117/$M$110</f>
        <v>8.3129584352078234E-2</v>
      </c>
      <c r="N118" s="83">
        <f t="shared" ref="N118" si="70">N117/$N$110</f>
        <v>0.40122511485451762</v>
      </c>
      <c r="O118" s="50"/>
      <c r="P118" s="14"/>
      <c r="Q118" s="7"/>
    </row>
    <row r="119" spans="1:21" s="1" customFormat="1" ht="18" customHeight="1">
      <c r="A119" s="60"/>
      <c r="B119" s="143" t="s">
        <v>61</v>
      </c>
      <c r="C119" s="143"/>
      <c r="D119" s="143"/>
      <c r="E119" s="143"/>
      <c r="F119" s="143"/>
      <c r="G119" s="143"/>
      <c r="H119" s="143"/>
      <c r="I119" s="143"/>
      <c r="J119" s="84">
        <v>1091</v>
      </c>
      <c r="K119" s="84">
        <v>1247</v>
      </c>
      <c r="L119" s="84">
        <v>578</v>
      </c>
      <c r="M119" s="84">
        <v>53</v>
      </c>
      <c r="N119" s="84">
        <f t="shared" si="65"/>
        <v>2969</v>
      </c>
      <c r="O119" s="49"/>
      <c r="P119" s="14"/>
      <c r="Q119" s="7"/>
    </row>
    <row r="120" spans="1:21" s="1" customFormat="1" ht="18" customHeight="1">
      <c r="A120" s="60"/>
      <c r="B120" s="143"/>
      <c r="C120" s="143"/>
      <c r="D120" s="143"/>
      <c r="E120" s="143"/>
      <c r="F120" s="143"/>
      <c r="G120" s="143"/>
      <c r="H120" s="143"/>
      <c r="I120" s="143"/>
      <c r="J120" s="85">
        <f>J119/J110</f>
        <v>0.58062799361362427</v>
      </c>
      <c r="K120" s="85">
        <f>K119/K110</f>
        <v>0.64644893727319852</v>
      </c>
      <c r="L120" s="85">
        <f>L119/L110</f>
        <v>0.57398212512413105</v>
      </c>
      <c r="M120" s="85">
        <f t="shared" ref="M120" si="71">M119/$M$110</f>
        <v>0.1295843520782396</v>
      </c>
      <c r="N120" s="85">
        <f t="shared" ref="N120" si="72">N119/$N$110</f>
        <v>0.56833843797856054</v>
      </c>
      <c r="O120" s="49"/>
      <c r="P120" s="14"/>
      <c r="Q120" s="7"/>
    </row>
    <row r="121" spans="1:21" s="1" customFormat="1" ht="18" customHeight="1">
      <c r="A121" s="60"/>
      <c r="B121" s="142" t="s">
        <v>62</v>
      </c>
      <c r="C121" s="142"/>
      <c r="D121" s="142"/>
      <c r="E121" s="142"/>
      <c r="F121" s="142"/>
      <c r="G121" s="142"/>
      <c r="H121" s="142"/>
      <c r="I121" s="142"/>
      <c r="J121" s="82">
        <v>445</v>
      </c>
      <c r="K121" s="82">
        <v>327</v>
      </c>
      <c r="L121" s="82">
        <v>73</v>
      </c>
      <c r="M121" s="82">
        <v>5</v>
      </c>
      <c r="N121" s="82">
        <f t="shared" si="65"/>
        <v>850</v>
      </c>
      <c r="O121" s="48"/>
      <c r="P121" s="14"/>
      <c r="Q121" s="7"/>
      <c r="R121"/>
      <c r="S121"/>
      <c r="T121"/>
      <c r="U121"/>
    </row>
    <row r="122" spans="1:21" s="1" customFormat="1" ht="18" customHeight="1">
      <c r="A122" s="60"/>
      <c r="B122" s="142"/>
      <c r="C122" s="142"/>
      <c r="D122" s="142"/>
      <c r="E122" s="142"/>
      <c r="F122" s="142"/>
      <c r="G122" s="142"/>
      <c r="H122" s="142"/>
      <c r="I122" s="142"/>
      <c r="J122" s="83">
        <f>J121/J110</f>
        <v>0.2368281000532198</v>
      </c>
      <c r="K122" s="83">
        <f>K121/K110</f>
        <v>0.16951788491446346</v>
      </c>
      <c r="L122" s="83">
        <f>L121/L110</f>
        <v>7.2492552135054622E-2</v>
      </c>
      <c r="M122" s="83">
        <f t="shared" ref="M122" si="73">M121/$M$110</f>
        <v>1.2224938875305624E-2</v>
      </c>
      <c r="N122" s="83">
        <f t="shared" ref="N122" si="74">N121/$N$110</f>
        <v>0.16271056661562022</v>
      </c>
      <c r="O122" s="49"/>
      <c r="P122" s="14"/>
      <c r="Q122" s="7"/>
    </row>
    <row r="123" spans="1:21" s="1" customFormat="1" ht="18" customHeight="1">
      <c r="A123" s="60"/>
      <c r="B123" s="143" t="s">
        <v>63</v>
      </c>
      <c r="C123" s="143"/>
      <c r="D123" s="143"/>
      <c r="E123" s="143"/>
      <c r="F123" s="143"/>
      <c r="G123" s="143"/>
      <c r="H123" s="143"/>
      <c r="I123" s="143"/>
      <c r="J123" s="84">
        <v>982</v>
      </c>
      <c r="K123" s="84">
        <v>1124</v>
      </c>
      <c r="L123" s="84">
        <v>518</v>
      </c>
      <c r="M123" s="84">
        <v>76</v>
      </c>
      <c r="N123" s="84">
        <f t="shared" si="65"/>
        <v>2700</v>
      </c>
      <c r="O123" s="48"/>
      <c r="P123" s="14"/>
      <c r="Q123" s="7"/>
      <c r="R123"/>
      <c r="S123"/>
      <c r="T123"/>
      <c r="U123"/>
    </row>
    <row r="124" spans="1:21" s="1" customFormat="1" ht="18" customHeight="1">
      <c r="A124" s="60"/>
      <c r="B124" s="143"/>
      <c r="C124" s="143"/>
      <c r="D124" s="143"/>
      <c r="E124" s="143"/>
      <c r="F124" s="143"/>
      <c r="G124" s="143"/>
      <c r="H124" s="143"/>
      <c r="I124" s="143"/>
      <c r="J124" s="85">
        <f>J123/J110</f>
        <v>0.52261841405002663</v>
      </c>
      <c r="K124" s="85">
        <f>K123/K110</f>
        <v>0.58268532918610683</v>
      </c>
      <c r="L124" s="85">
        <f>L123/L110</f>
        <v>0.51439920556107255</v>
      </c>
      <c r="M124" s="85">
        <f t="shared" ref="M124" si="75">M123/$M$110</f>
        <v>0.18581907090464547</v>
      </c>
      <c r="N124" s="85">
        <f t="shared" ref="N124" si="76">N123/$N$110</f>
        <v>0.51684532924961712</v>
      </c>
      <c r="O124" s="50"/>
      <c r="P124" s="14"/>
      <c r="Q124" s="7"/>
      <c r="R124"/>
      <c r="S124"/>
      <c r="T124"/>
      <c r="U124"/>
    </row>
    <row r="125" spans="1:21" s="1" customFormat="1" ht="18" customHeight="1">
      <c r="A125" s="60"/>
      <c r="B125" s="142" t="s">
        <v>64</v>
      </c>
      <c r="C125" s="142"/>
      <c r="D125" s="142"/>
      <c r="E125" s="142"/>
      <c r="F125" s="142"/>
      <c r="G125" s="142"/>
      <c r="H125" s="142"/>
      <c r="I125" s="142"/>
      <c r="J125" s="82">
        <v>615</v>
      </c>
      <c r="K125" s="82">
        <v>647</v>
      </c>
      <c r="L125" s="82">
        <v>222</v>
      </c>
      <c r="M125" s="82">
        <v>12</v>
      </c>
      <c r="N125" s="82">
        <f t="shared" si="65"/>
        <v>1496</v>
      </c>
      <c r="O125" s="50"/>
      <c r="P125" s="14"/>
      <c r="Q125" s="7"/>
      <c r="R125"/>
      <c r="S125"/>
      <c r="T125"/>
      <c r="U125"/>
    </row>
    <row r="126" spans="1:21" s="1" customFormat="1" ht="18" customHeight="1">
      <c r="A126" s="60"/>
      <c r="B126" s="142"/>
      <c r="C126" s="142"/>
      <c r="D126" s="142"/>
      <c r="E126" s="142"/>
      <c r="F126" s="142"/>
      <c r="G126" s="142"/>
      <c r="H126" s="142"/>
      <c r="I126" s="142"/>
      <c r="J126" s="83">
        <f>J125/J110</f>
        <v>0.32730175625332625</v>
      </c>
      <c r="K126" s="83">
        <f>K125/K110</f>
        <v>0.33540694660445824</v>
      </c>
      <c r="L126" s="83">
        <f>L125/L110</f>
        <v>0.22045680238331677</v>
      </c>
      <c r="M126" s="83">
        <f t="shared" ref="M126" si="77">M125/$M$110</f>
        <v>2.9339853300733496E-2</v>
      </c>
      <c r="N126" s="83">
        <f t="shared" ref="N126" si="78">N125/$N$110</f>
        <v>0.28637059724349156</v>
      </c>
      <c r="O126" s="50"/>
      <c r="P126" s="14"/>
      <c r="Q126" s="7"/>
    </row>
    <row r="127" spans="1:21" s="1" customFormat="1" ht="18" customHeight="1">
      <c r="A127" s="60"/>
      <c r="B127" s="143" t="s">
        <v>65</v>
      </c>
      <c r="C127" s="143"/>
      <c r="D127" s="143"/>
      <c r="E127" s="143"/>
      <c r="F127" s="143"/>
      <c r="G127" s="143"/>
      <c r="H127" s="143"/>
      <c r="I127" s="143"/>
      <c r="J127" s="84">
        <v>651</v>
      </c>
      <c r="K127" s="84">
        <v>684</v>
      </c>
      <c r="L127" s="84">
        <v>295</v>
      </c>
      <c r="M127" s="84">
        <v>27</v>
      </c>
      <c r="N127" s="84">
        <f t="shared" si="65"/>
        <v>1657</v>
      </c>
      <c r="O127" s="49"/>
      <c r="P127" s="14"/>
      <c r="Q127" s="7"/>
    </row>
    <row r="128" spans="1:21" s="1" customFormat="1" ht="18" customHeight="1">
      <c r="A128" s="60"/>
      <c r="B128" s="143"/>
      <c r="C128" s="143"/>
      <c r="D128" s="143"/>
      <c r="E128" s="143"/>
      <c r="F128" s="143"/>
      <c r="G128" s="143"/>
      <c r="H128" s="143"/>
      <c r="I128" s="143"/>
      <c r="J128" s="85">
        <f>J127/J110</f>
        <v>0.3464608834486429</v>
      </c>
      <c r="K128" s="85">
        <f>K127/K110</f>
        <v>0.35458786936236392</v>
      </c>
      <c r="L128" s="85">
        <f>L127/L110</f>
        <v>0.2929493545183714</v>
      </c>
      <c r="M128" s="85">
        <f t="shared" ref="M128" si="79">M127/$M$110</f>
        <v>6.6014669926650366E-2</v>
      </c>
      <c r="N128" s="85">
        <f t="shared" ref="N128" si="80">N127/$N$110</f>
        <v>0.31718989280245025</v>
      </c>
      <c r="O128" s="49"/>
      <c r="P128" s="14"/>
      <c r="Q128" s="7"/>
    </row>
    <row r="129" spans="1:22" s="1" customFormat="1" ht="18" customHeight="1">
      <c r="A129" s="60"/>
      <c r="B129" s="142" t="s">
        <v>53</v>
      </c>
      <c r="C129" s="142"/>
      <c r="D129" s="142"/>
      <c r="E129" s="142"/>
      <c r="F129" s="142"/>
      <c r="G129" s="142"/>
      <c r="H129" s="142"/>
      <c r="I129" s="142"/>
      <c r="J129" s="82">
        <v>32</v>
      </c>
      <c r="K129" s="82">
        <v>17</v>
      </c>
      <c r="L129" s="82">
        <v>7</v>
      </c>
      <c r="M129" s="82">
        <v>0</v>
      </c>
      <c r="N129" s="82">
        <f t="shared" si="65"/>
        <v>56</v>
      </c>
      <c r="O129" s="50"/>
      <c r="P129" s="14"/>
      <c r="Q129" s="7"/>
      <c r="R129"/>
      <c r="S129"/>
      <c r="T129"/>
      <c r="U129"/>
    </row>
    <row r="130" spans="1:22" s="1" customFormat="1" ht="18" customHeight="1">
      <c r="A130" s="60"/>
      <c r="B130" s="152"/>
      <c r="C130" s="152"/>
      <c r="D130" s="152"/>
      <c r="E130" s="152"/>
      <c r="F130" s="152"/>
      <c r="G130" s="152"/>
      <c r="H130" s="152"/>
      <c r="I130" s="152"/>
      <c r="J130" s="90">
        <f>J129/J110</f>
        <v>1.7030335284725917E-2</v>
      </c>
      <c r="K130" s="90">
        <f>K129/K110</f>
        <v>8.812856402280975E-3</v>
      </c>
      <c r="L130" s="90">
        <f>L129/L110</f>
        <v>6.9513406156901684E-3</v>
      </c>
      <c r="M130" s="90">
        <f t="shared" ref="M130" si="81">M129/$M$110</f>
        <v>0</v>
      </c>
      <c r="N130" s="90">
        <f t="shared" ref="N130" si="82">N129/$N$110</f>
        <v>1.0719754977029096E-2</v>
      </c>
      <c r="O130" s="71"/>
      <c r="P130" s="14"/>
      <c r="Q130" s="7"/>
    </row>
    <row r="131" spans="1:22" s="1" customFormat="1" ht="59.25" customHeight="1">
      <c r="A131" s="44"/>
      <c r="B131" s="148" t="s">
        <v>123</v>
      </c>
      <c r="C131" s="149"/>
      <c r="D131" s="149"/>
      <c r="E131" s="149"/>
      <c r="F131" s="149"/>
      <c r="G131" s="149"/>
      <c r="H131" s="149"/>
      <c r="I131" s="149"/>
      <c r="J131" s="149"/>
      <c r="K131" s="149"/>
      <c r="L131" s="149"/>
      <c r="M131" s="149"/>
      <c r="N131" s="149"/>
      <c r="O131" s="150"/>
      <c r="P131" s="8"/>
      <c r="R131"/>
      <c r="S131"/>
      <c r="T131"/>
      <c r="U131"/>
      <c r="V131"/>
    </row>
    <row r="132" spans="1:22" s="1" customFormat="1" ht="26.25" customHeight="1">
      <c r="A132" s="72" t="s">
        <v>56</v>
      </c>
      <c r="B132" s="144" t="s">
        <v>102</v>
      </c>
      <c r="C132" s="144"/>
      <c r="D132" s="144"/>
      <c r="E132" s="144"/>
      <c r="F132" s="144"/>
      <c r="G132" s="144"/>
      <c r="H132" s="144"/>
      <c r="I132" s="144"/>
      <c r="J132" s="144"/>
      <c r="K132" s="144"/>
      <c r="L132" s="144"/>
      <c r="M132" s="144"/>
      <c r="N132" s="144"/>
      <c r="O132" s="144"/>
      <c r="P132" s="14"/>
      <c r="Q132" s="7"/>
    </row>
    <row r="133" spans="1:22" s="1" customFormat="1" ht="24" customHeight="1">
      <c r="A133" s="59"/>
      <c r="B133" s="62"/>
      <c r="C133" s="62"/>
      <c r="D133" s="63"/>
      <c r="E133" s="63"/>
      <c r="F133" s="63"/>
      <c r="G133" s="63"/>
      <c r="H133" s="63"/>
      <c r="I133" s="63"/>
      <c r="J133" s="12" t="s">
        <v>3</v>
      </c>
      <c r="K133" s="13" t="s">
        <v>6</v>
      </c>
      <c r="L133" s="13" t="s">
        <v>4</v>
      </c>
      <c r="M133" s="13" t="s">
        <v>5</v>
      </c>
      <c r="N133" s="132" t="s">
        <v>0</v>
      </c>
      <c r="O133" s="35"/>
      <c r="P133" s="14"/>
      <c r="Q133" s="7"/>
    </row>
    <row r="134" spans="1:22" s="1" customFormat="1" ht="18" customHeight="1">
      <c r="A134" s="60"/>
      <c r="B134" s="181" t="s">
        <v>66</v>
      </c>
      <c r="C134" s="181"/>
      <c r="D134" s="181"/>
      <c r="E134" s="181"/>
      <c r="F134" s="181"/>
      <c r="G134" s="181"/>
      <c r="H134" s="181"/>
      <c r="I134" s="181"/>
      <c r="J134" s="82">
        <v>140</v>
      </c>
      <c r="K134" s="82">
        <v>72</v>
      </c>
      <c r="L134" s="82">
        <v>6</v>
      </c>
      <c r="M134" s="82">
        <v>7</v>
      </c>
      <c r="N134" s="82">
        <f t="shared" ref="N134:N152" si="83">SUM(J134:M134)</f>
        <v>225</v>
      </c>
      <c r="O134" s="36"/>
      <c r="P134" s="14"/>
      <c r="Q134" s="7"/>
      <c r="R134"/>
      <c r="S134"/>
      <c r="T134"/>
      <c r="U134"/>
    </row>
    <row r="135" spans="1:22" s="1" customFormat="1" ht="18" customHeight="1">
      <c r="A135" s="60"/>
      <c r="B135" s="181"/>
      <c r="C135" s="181"/>
      <c r="D135" s="181"/>
      <c r="E135" s="181"/>
      <c r="F135" s="181"/>
      <c r="G135" s="181"/>
      <c r="H135" s="181"/>
      <c r="I135" s="181"/>
      <c r="J135" s="83">
        <f>J134/J110</f>
        <v>7.4507716870675894E-2</v>
      </c>
      <c r="K135" s="83">
        <f>K134/K110</f>
        <v>3.7325038880248837E-2</v>
      </c>
      <c r="L135" s="83">
        <f>L134/L110</f>
        <v>5.9582919563058593E-3</v>
      </c>
      <c r="M135" s="111">
        <f>M134/$M$110</f>
        <v>1.7114914425427872E-2</v>
      </c>
      <c r="N135" s="111">
        <f t="shared" ref="N135:N153" si="84">N134/$N$110</f>
        <v>4.3070444104134763E-2</v>
      </c>
      <c r="O135" s="49"/>
      <c r="P135" s="14"/>
      <c r="Q135" s="7"/>
    </row>
    <row r="136" spans="1:22" s="1" customFormat="1" ht="18" customHeight="1">
      <c r="A136" s="60"/>
      <c r="B136" s="187" t="s">
        <v>67</v>
      </c>
      <c r="C136" s="187"/>
      <c r="D136" s="187"/>
      <c r="E136" s="187"/>
      <c r="F136" s="187"/>
      <c r="G136" s="187"/>
      <c r="H136" s="187"/>
      <c r="I136" s="187"/>
      <c r="J136" s="94">
        <v>83</v>
      </c>
      <c r="K136" s="94">
        <v>122</v>
      </c>
      <c r="L136" s="94">
        <v>95</v>
      </c>
      <c r="M136" s="94">
        <v>133</v>
      </c>
      <c r="N136" s="94">
        <f t="shared" si="83"/>
        <v>433</v>
      </c>
      <c r="O136" s="48"/>
      <c r="P136" s="14"/>
      <c r="Q136" s="7"/>
      <c r="R136"/>
      <c r="S136"/>
      <c r="T136"/>
      <c r="U136"/>
    </row>
    <row r="137" spans="1:22" s="1" customFormat="1" ht="18" customHeight="1">
      <c r="A137" s="60"/>
      <c r="B137" s="187"/>
      <c r="C137" s="187"/>
      <c r="D137" s="187"/>
      <c r="E137" s="187"/>
      <c r="F137" s="187"/>
      <c r="G137" s="187"/>
      <c r="H137" s="187"/>
      <c r="I137" s="187"/>
      <c r="J137" s="95">
        <f>J136/J110</f>
        <v>4.4172432144757849E-2</v>
      </c>
      <c r="K137" s="95">
        <f>K136/K110</f>
        <v>6.3245204769310517E-2</v>
      </c>
      <c r="L137" s="95">
        <f>L136/L110</f>
        <v>9.4339622641509441E-2</v>
      </c>
      <c r="M137" s="95">
        <f t="shared" ref="M137" si="85">M136/$M$110</f>
        <v>0.32518337408312958</v>
      </c>
      <c r="N137" s="95">
        <f t="shared" si="84"/>
        <v>8.2886676875957119E-2</v>
      </c>
      <c r="O137" s="50"/>
      <c r="P137" s="14"/>
      <c r="Q137" s="7"/>
      <c r="R137"/>
      <c r="S137"/>
      <c r="T137"/>
      <c r="U137"/>
    </row>
    <row r="138" spans="1:22" s="1" customFormat="1" ht="18" customHeight="1">
      <c r="A138" s="60"/>
      <c r="B138" s="181" t="s">
        <v>68</v>
      </c>
      <c r="C138" s="181"/>
      <c r="D138" s="181"/>
      <c r="E138" s="181"/>
      <c r="F138" s="181"/>
      <c r="G138" s="181"/>
      <c r="H138" s="181"/>
      <c r="I138" s="181"/>
      <c r="J138" s="82">
        <v>18</v>
      </c>
      <c r="K138" s="82">
        <v>27</v>
      </c>
      <c r="L138" s="82">
        <v>26</v>
      </c>
      <c r="M138" s="112">
        <v>29</v>
      </c>
      <c r="N138" s="112">
        <f t="shared" si="83"/>
        <v>100</v>
      </c>
      <c r="O138" s="50"/>
      <c r="P138" s="14"/>
      <c r="Q138" s="7"/>
      <c r="R138"/>
      <c r="S138"/>
      <c r="T138"/>
      <c r="U138"/>
    </row>
    <row r="139" spans="1:22" s="1" customFormat="1" ht="18" customHeight="1">
      <c r="A139" s="60"/>
      <c r="B139" s="181"/>
      <c r="C139" s="181"/>
      <c r="D139" s="181"/>
      <c r="E139" s="181"/>
      <c r="F139" s="181"/>
      <c r="G139" s="181"/>
      <c r="H139" s="181"/>
      <c r="I139" s="181"/>
      <c r="J139" s="83">
        <f>J138/J110</f>
        <v>9.5795635976583283E-3</v>
      </c>
      <c r="K139" s="83">
        <f>K138/K110</f>
        <v>1.3996889580093312E-2</v>
      </c>
      <c r="L139" s="83">
        <f>L138/L110</f>
        <v>2.5819265143992055E-2</v>
      </c>
      <c r="M139" s="111">
        <f t="shared" ref="M139" si="86">M138/$M$110</f>
        <v>7.090464547677261E-2</v>
      </c>
      <c r="N139" s="111">
        <f t="shared" si="84"/>
        <v>1.9142419601837671E-2</v>
      </c>
      <c r="O139" s="50"/>
      <c r="P139" s="14"/>
      <c r="Q139" s="7"/>
    </row>
    <row r="140" spans="1:22" s="1" customFormat="1" ht="18" customHeight="1">
      <c r="A140" s="60"/>
      <c r="B140" s="187" t="s">
        <v>69</v>
      </c>
      <c r="C140" s="187"/>
      <c r="D140" s="187"/>
      <c r="E140" s="187"/>
      <c r="F140" s="187"/>
      <c r="G140" s="187"/>
      <c r="H140" s="187"/>
      <c r="I140" s="187"/>
      <c r="J140" s="94">
        <v>128</v>
      </c>
      <c r="K140" s="94">
        <v>101</v>
      </c>
      <c r="L140" s="94">
        <v>47</v>
      </c>
      <c r="M140" s="94">
        <v>63</v>
      </c>
      <c r="N140" s="94">
        <f t="shared" si="83"/>
        <v>339</v>
      </c>
      <c r="O140" s="49"/>
      <c r="P140" s="14"/>
      <c r="Q140" s="7"/>
    </row>
    <row r="141" spans="1:22" s="1" customFormat="1" ht="18" customHeight="1">
      <c r="A141" s="60"/>
      <c r="B141" s="187"/>
      <c r="C141" s="187"/>
      <c r="D141" s="187"/>
      <c r="E141" s="187"/>
      <c r="F141" s="187"/>
      <c r="G141" s="187"/>
      <c r="H141" s="187"/>
      <c r="I141" s="187"/>
      <c r="J141" s="95">
        <f>J140/J110</f>
        <v>6.8121341138903668E-2</v>
      </c>
      <c r="K141" s="95">
        <f>K140/K110</f>
        <v>5.2358735095904614E-2</v>
      </c>
      <c r="L141" s="95">
        <f>L140/L110</f>
        <v>4.667328699106256E-2</v>
      </c>
      <c r="M141" s="95">
        <f t="shared" ref="M141" si="87">M140/$M$110</f>
        <v>0.15403422982885084</v>
      </c>
      <c r="N141" s="95">
        <f t="shared" si="84"/>
        <v>6.4892802450229714E-2</v>
      </c>
      <c r="O141" s="49"/>
      <c r="P141" s="14"/>
      <c r="Q141" s="7"/>
    </row>
    <row r="142" spans="1:22" s="1" customFormat="1" ht="18" customHeight="1">
      <c r="A142" s="61"/>
      <c r="B142" s="181" t="s">
        <v>70</v>
      </c>
      <c r="C142" s="181"/>
      <c r="D142" s="181"/>
      <c r="E142" s="181"/>
      <c r="F142" s="181"/>
      <c r="G142" s="181"/>
      <c r="H142" s="181"/>
      <c r="I142" s="181"/>
      <c r="J142" s="82">
        <v>69</v>
      </c>
      <c r="K142" s="82">
        <v>68</v>
      </c>
      <c r="L142" s="82">
        <v>47</v>
      </c>
      <c r="M142" s="112">
        <v>81</v>
      </c>
      <c r="N142" s="112">
        <f t="shared" si="83"/>
        <v>265</v>
      </c>
      <c r="O142" s="51"/>
      <c r="P142" s="14"/>
      <c r="Q142" s="7"/>
    </row>
    <row r="143" spans="1:22" s="1" customFormat="1" ht="18" customHeight="1">
      <c r="A143" s="61"/>
      <c r="B143" s="181"/>
      <c r="C143" s="181"/>
      <c r="D143" s="181"/>
      <c r="E143" s="181"/>
      <c r="F143" s="181"/>
      <c r="G143" s="181"/>
      <c r="H143" s="181"/>
      <c r="I143" s="181"/>
      <c r="J143" s="83">
        <f>J142/J110</f>
        <v>3.6721660457690264E-2</v>
      </c>
      <c r="K143" s="83">
        <f>K142/K110</f>
        <v>3.52514256091239E-2</v>
      </c>
      <c r="L143" s="83">
        <f>L142/L110</f>
        <v>4.667328699106256E-2</v>
      </c>
      <c r="M143" s="111">
        <f t="shared" ref="M143" si="88">M142/$M$110</f>
        <v>0.1980440097799511</v>
      </c>
      <c r="N143" s="111">
        <f t="shared" si="84"/>
        <v>5.0727411944869828E-2</v>
      </c>
      <c r="O143" s="52"/>
      <c r="P143" s="14"/>
      <c r="Q143" s="7"/>
    </row>
    <row r="144" spans="1:22" s="1" customFormat="1" ht="18" customHeight="1">
      <c r="A144" s="61"/>
      <c r="B144" s="182" t="s">
        <v>71</v>
      </c>
      <c r="C144" s="182"/>
      <c r="D144" s="182"/>
      <c r="E144" s="182"/>
      <c r="F144" s="182"/>
      <c r="G144" s="182"/>
      <c r="H144" s="182"/>
      <c r="I144" s="182"/>
      <c r="J144" s="96">
        <v>1</v>
      </c>
      <c r="K144" s="96">
        <v>6</v>
      </c>
      <c r="L144" s="96">
        <v>6</v>
      </c>
      <c r="M144" s="113">
        <v>13</v>
      </c>
      <c r="N144" s="113">
        <f t="shared" si="83"/>
        <v>26</v>
      </c>
      <c r="O144" s="51"/>
      <c r="P144" s="14"/>
      <c r="Q144" s="7"/>
    </row>
    <row r="145" spans="1:30" s="1" customFormat="1" ht="18" customHeight="1">
      <c r="A145" s="61"/>
      <c r="B145" s="182"/>
      <c r="C145" s="182"/>
      <c r="D145" s="182"/>
      <c r="E145" s="182"/>
      <c r="F145" s="182"/>
      <c r="G145" s="182"/>
      <c r="H145" s="182"/>
      <c r="I145" s="182"/>
      <c r="J145" s="97">
        <f>J144/J110</f>
        <v>5.3219797764768491E-4</v>
      </c>
      <c r="K145" s="97">
        <f>K144/K110</f>
        <v>3.1104199066874028E-3</v>
      </c>
      <c r="L145" s="97">
        <f>L144/L110</f>
        <v>5.9582919563058593E-3</v>
      </c>
      <c r="M145" s="114">
        <f t="shared" ref="M145" si="89">M144/$M$110</f>
        <v>3.1784841075794622E-2</v>
      </c>
      <c r="N145" s="114">
        <f t="shared" si="84"/>
        <v>4.9770290964777945E-3</v>
      </c>
      <c r="O145" s="52"/>
      <c r="P145" s="14"/>
      <c r="Q145" s="7"/>
    </row>
    <row r="146" spans="1:30" s="1" customFormat="1" ht="18" customHeight="1">
      <c r="A146" s="61"/>
      <c r="B146" s="188" t="s">
        <v>72</v>
      </c>
      <c r="C146" s="189"/>
      <c r="D146" s="189"/>
      <c r="E146" s="189"/>
      <c r="F146" s="189"/>
      <c r="G146" s="189"/>
      <c r="H146" s="189"/>
      <c r="I146" s="189"/>
      <c r="J146" s="98">
        <v>63</v>
      </c>
      <c r="K146" s="98">
        <v>60</v>
      </c>
      <c r="L146" s="98">
        <v>28</v>
      </c>
      <c r="M146" s="115">
        <v>28</v>
      </c>
      <c r="N146" s="115">
        <f t="shared" si="83"/>
        <v>179</v>
      </c>
      <c r="O146" s="55"/>
      <c r="P146" s="8"/>
      <c r="R146"/>
      <c r="S146"/>
      <c r="T146"/>
      <c r="U146"/>
      <c r="V146"/>
    </row>
    <row r="147" spans="1:30" s="1" customFormat="1" ht="18" customHeight="1">
      <c r="A147" s="61"/>
      <c r="B147" s="188"/>
      <c r="C147" s="189"/>
      <c r="D147" s="189"/>
      <c r="E147" s="189"/>
      <c r="F147" s="189"/>
      <c r="G147" s="189"/>
      <c r="H147" s="189"/>
      <c r="I147" s="189"/>
      <c r="J147" s="81">
        <f>J146/J110</f>
        <v>3.3528472591804151E-2</v>
      </c>
      <c r="K147" s="81">
        <f>K146/K110</f>
        <v>3.110419906687403E-2</v>
      </c>
      <c r="L147" s="81">
        <f>L146/L110</f>
        <v>2.7805362462760674E-2</v>
      </c>
      <c r="M147" s="116">
        <f t="shared" ref="M147" si="90">M146/$M$110</f>
        <v>6.8459657701711488E-2</v>
      </c>
      <c r="N147" s="116">
        <f t="shared" si="84"/>
        <v>3.4264931087289431E-2</v>
      </c>
      <c r="O147" s="56"/>
      <c r="P147" s="8"/>
      <c r="R147"/>
      <c r="S147"/>
      <c r="T147"/>
      <c r="U147"/>
      <c r="V147"/>
    </row>
    <row r="148" spans="1:30" s="1" customFormat="1" ht="18" customHeight="1">
      <c r="A148" s="60"/>
      <c r="B148" s="187" t="s">
        <v>73</v>
      </c>
      <c r="C148" s="187"/>
      <c r="D148" s="187"/>
      <c r="E148" s="187"/>
      <c r="F148" s="187"/>
      <c r="G148" s="187"/>
      <c r="H148" s="187"/>
      <c r="I148" s="187"/>
      <c r="J148" s="94">
        <v>1</v>
      </c>
      <c r="K148" s="94">
        <v>6</v>
      </c>
      <c r="L148" s="94">
        <v>8</v>
      </c>
      <c r="M148" s="94">
        <v>13</v>
      </c>
      <c r="N148" s="94">
        <f t="shared" si="83"/>
        <v>28</v>
      </c>
      <c r="O148" s="49"/>
      <c r="P148" s="14"/>
      <c r="Q148" s="7"/>
    </row>
    <row r="149" spans="1:30" s="1" customFormat="1" ht="18" customHeight="1">
      <c r="A149" s="60"/>
      <c r="B149" s="187"/>
      <c r="C149" s="187"/>
      <c r="D149" s="187"/>
      <c r="E149" s="187"/>
      <c r="F149" s="187"/>
      <c r="G149" s="187"/>
      <c r="H149" s="187"/>
      <c r="I149" s="187"/>
      <c r="J149" s="95">
        <f>J148/J110</f>
        <v>5.3219797764768491E-4</v>
      </c>
      <c r="K149" s="95">
        <f>K148/K110</f>
        <v>3.1104199066874028E-3</v>
      </c>
      <c r="L149" s="95">
        <f>L148/L110</f>
        <v>7.9443892750744784E-3</v>
      </c>
      <c r="M149" s="95">
        <f t="shared" ref="M149" si="91">M148/$M$110</f>
        <v>3.1784841075794622E-2</v>
      </c>
      <c r="N149" s="95">
        <f t="shared" si="84"/>
        <v>5.3598774885145481E-3</v>
      </c>
      <c r="O149" s="49"/>
      <c r="P149" s="14"/>
      <c r="Q149" s="7"/>
    </row>
    <row r="150" spans="1:30" s="1" customFormat="1" ht="18" customHeight="1">
      <c r="A150" s="61"/>
      <c r="B150" s="181" t="s">
        <v>74</v>
      </c>
      <c r="C150" s="181"/>
      <c r="D150" s="181"/>
      <c r="E150" s="181"/>
      <c r="F150" s="181"/>
      <c r="G150" s="181"/>
      <c r="H150" s="181"/>
      <c r="I150" s="181"/>
      <c r="J150" s="82">
        <v>6</v>
      </c>
      <c r="K150" s="82">
        <v>5</v>
      </c>
      <c r="L150" s="82">
        <v>8</v>
      </c>
      <c r="M150" s="112">
        <v>10</v>
      </c>
      <c r="N150" s="112">
        <f t="shared" si="83"/>
        <v>29</v>
      </c>
      <c r="O150" s="51"/>
      <c r="P150" s="14"/>
      <c r="Q150" s="7"/>
    </row>
    <row r="151" spans="1:30" s="1" customFormat="1" ht="18" customHeight="1">
      <c r="A151" s="61"/>
      <c r="B151" s="181"/>
      <c r="C151" s="181"/>
      <c r="D151" s="181"/>
      <c r="E151" s="181"/>
      <c r="F151" s="181"/>
      <c r="G151" s="181"/>
      <c r="H151" s="181"/>
      <c r="I151" s="181"/>
      <c r="J151" s="83">
        <f>J150/J110</f>
        <v>3.1931878658861094E-3</v>
      </c>
      <c r="K151" s="83">
        <f>K150/K110</f>
        <v>2.592016588906169E-3</v>
      </c>
      <c r="L151" s="83">
        <f>L150/L110</f>
        <v>7.9443892750744784E-3</v>
      </c>
      <c r="M151" s="111">
        <f t="shared" ref="M151" si="92">M150/$M$110</f>
        <v>2.4449877750611249E-2</v>
      </c>
      <c r="N151" s="111">
        <f t="shared" si="84"/>
        <v>5.5513016845329249E-3</v>
      </c>
      <c r="O151" s="52"/>
      <c r="P151" s="14"/>
      <c r="Q151" s="7"/>
    </row>
    <row r="152" spans="1:30" s="1" customFormat="1" ht="18" customHeight="1">
      <c r="A152" s="61"/>
      <c r="B152" s="182" t="s">
        <v>53</v>
      </c>
      <c r="C152" s="182"/>
      <c r="D152" s="182"/>
      <c r="E152" s="182"/>
      <c r="F152" s="182"/>
      <c r="G152" s="182"/>
      <c r="H152" s="182"/>
      <c r="I152" s="182"/>
      <c r="J152" s="96">
        <v>78</v>
      </c>
      <c r="K152" s="96">
        <v>38</v>
      </c>
      <c r="L152" s="96">
        <v>18</v>
      </c>
      <c r="M152" s="113">
        <v>20</v>
      </c>
      <c r="N152" s="113">
        <f t="shared" si="83"/>
        <v>154</v>
      </c>
      <c r="O152" s="51"/>
      <c r="P152" s="14"/>
      <c r="Q152" s="7"/>
    </row>
    <row r="153" spans="1:30" s="1" customFormat="1" ht="18" customHeight="1">
      <c r="A153" s="61"/>
      <c r="B153" s="182"/>
      <c r="C153" s="182"/>
      <c r="D153" s="182"/>
      <c r="E153" s="182"/>
      <c r="F153" s="182"/>
      <c r="G153" s="182"/>
      <c r="H153" s="182"/>
      <c r="I153" s="182"/>
      <c r="J153" s="97">
        <f>J152/J110</f>
        <v>4.1511442256519426E-2</v>
      </c>
      <c r="K153" s="97">
        <f>K152/K110</f>
        <v>1.9699326075686883E-2</v>
      </c>
      <c r="L153" s="97">
        <f>L152/L110</f>
        <v>1.7874875868917579E-2</v>
      </c>
      <c r="M153" s="97">
        <f t="shared" ref="M153" si="93">M152/$M$110</f>
        <v>4.8899755501222497E-2</v>
      </c>
      <c r="N153" s="97">
        <f t="shared" si="84"/>
        <v>2.9479326186830017E-2</v>
      </c>
      <c r="O153" s="38"/>
      <c r="P153" s="14"/>
      <c r="Q153" s="7"/>
    </row>
    <row r="154" spans="1:30" s="1" customFormat="1" ht="60.75" customHeight="1">
      <c r="A154" s="44"/>
      <c r="B154" s="148" t="s">
        <v>124</v>
      </c>
      <c r="C154" s="149"/>
      <c r="D154" s="149"/>
      <c r="E154" s="149"/>
      <c r="F154" s="149"/>
      <c r="G154" s="149"/>
      <c r="H154" s="149"/>
      <c r="I154" s="149"/>
      <c r="J154" s="149"/>
      <c r="K154" s="149"/>
      <c r="L154" s="149"/>
      <c r="M154" s="149"/>
      <c r="N154" s="149"/>
      <c r="O154" s="150"/>
      <c r="P154" s="8"/>
      <c r="R154"/>
      <c r="S154"/>
      <c r="T154"/>
      <c r="U154"/>
      <c r="V154"/>
    </row>
    <row r="155" spans="1:30" s="1" customFormat="1" ht="31.5" customHeight="1">
      <c r="A155" s="58" t="s">
        <v>100</v>
      </c>
      <c r="B155" s="144" t="s">
        <v>103</v>
      </c>
      <c r="C155" s="144"/>
      <c r="D155" s="144"/>
      <c r="E155" s="144"/>
      <c r="F155" s="144"/>
      <c r="G155" s="144"/>
      <c r="H155" s="144"/>
      <c r="I155" s="144"/>
      <c r="J155" s="144"/>
      <c r="K155" s="144"/>
      <c r="L155" s="144"/>
      <c r="M155" s="144"/>
      <c r="N155" s="144"/>
      <c r="O155" s="144"/>
      <c r="P155" s="6"/>
      <c r="Q155" s="11"/>
      <c r="R155" s="31"/>
      <c r="S155" s="32"/>
      <c r="T155" s="33"/>
      <c r="U155" s="11"/>
      <c r="V155" s="11"/>
      <c r="W155" s="11"/>
      <c r="X155" s="11"/>
      <c r="Y155" s="11"/>
      <c r="Z155" s="11"/>
      <c r="AA155" s="11"/>
      <c r="AB155" s="11"/>
      <c r="AC155" s="11"/>
      <c r="AD155" s="11"/>
    </row>
    <row r="156" spans="1:30" s="1" customFormat="1" ht="24" customHeight="1">
      <c r="A156" s="59"/>
      <c r="B156" s="62"/>
      <c r="C156" s="62"/>
      <c r="D156" s="63"/>
      <c r="E156" s="63"/>
      <c r="F156" s="63"/>
      <c r="G156" s="63"/>
      <c r="H156" s="63"/>
      <c r="I156" s="63"/>
      <c r="J156" s="12" t="s">
        <v>3</v>
      </c>
      <c r="K156" s="13" t="s">
        <v>6</v>
      </c>
      <c r="L156" s="13" t="s">
        <v>4</v>
      </c>
      <c r="M156" s="13" t="s">
        <v>5</v>
      </c>
      <c r="N156" s="132" t="s">
        <v>0</v>
      </c>
      <c r="O156" s="26"/>
      <c r="P156" s="6"/>
      <c r="Q156" s="11"/>
      <c r="R156" s="31"/>
      <c r="S156" s="32"/>
      <c r="T156" s="33"/>
      <c r="U156" s="20"/>
      <c r="V156" s="21"/>
      <c r="W156" s="20"/>
      <c r="X156" s="22"/>
      <c r="Y156" s="20"/>
      <c r="Z156" s="22"/>
      <c r="AA156" s="20"/>
      <c r="AB156" s="22"/>
      <c r="AC156" s="11"/>
      <c r="AD156" s="11"/>
    </row>
    <row r="157" spans="1:30" s="1" customFormat="1" ht="17.25" customHeight="1">
      <c r="A157" s="60"/>
      <c r="B157" s="181" t="s">
        <v>8</v>
      </c>
      <c r="C157" s="181"/>
      <c r="D157" s="181"/>
      <c r="E157" s="181"/>
      <c r="F157" s="181"/>
      <c r="G157" s="181"/>
      <c r="H157" s="181"/>
      <c r="I157" s="181"/>
      <c r="J157" s="82">
        <v>379</v>
      </c>
      <c r="K157" s="82">
        <v>296</v>
      </c>
      <c r="L157" s="82">
        <v>144</v>
      </c>
      <c r="M157" s="82">
        <v>153</v>
      </c>
      <c r="N157" s="82">
        <f t="shared" ref="N157:N159" si="94">SUM(J157:M157)</f>
        <v>972</v>
      </c>
      <c r="O157" s="27"/>
      <c r="P157" s="7"/>
      <c r="Q157" s="11"/>
      <c r="R157" s="18"/>
      <c r="S157" s="20"/>
      <c r="T157" s="10"/>
      <c r="U157" s="20"/>
      <c r="V157" s="10"/>
      <c r="W157" s="20"/>
      <c r="X157" s="18"/>
      <c r="Y157" s="20"/>
      <c r="Z157" s="10"/>
      <c r="AA157" s="20"/>
      <c r="AB157" s="10"/>
      <c r="AC157" s="11"/>
      <c r="AD157" s="11"/>
    </row>
    <row r="158" spans="1:30" s="1" customFormat="1" ht="17.25" customHeight="1">
      <c r="A158" s="60"/>
      <c r="B158" s="181"/>
      <c r="C158" s="181"/>
      <c r="D158" s="181"/>
      <c r="E158" s="181"/>
      <c r="F158" s="181"/>
      <c r="G158" s="181"/>
      <c r="H158" s="181"/>
      <c r="I158" s="181"/>
      <c r="J158" s="83">
        <f>J157/J110</f>
        <v>0.2017030335284726</v>
      </c>
      <c r="K158" s="83">
        <f>K157/K110</f>
        <v>0.15344738206324521</v>
      </c>
      <c r="L158" s="83">
        <f>L157/L110</f>
        <v>0.14299900695134063</v>
      </c>
      <c r="M158" s="111">
        <f>M157/$M$110</f>
        <v>0.37408312958435208</v>
      </c>
      <c r="N158" s="111">
        <f t="shared" ref="N158:N160" si="95">N157/$N$110</f>
        <v>0.18606431852986219</v>
      </c>
      <c r="O158" s="68"/>
      <c r="P158" s="7"/>
      <c r="Q158" s="11"/>
      <c r="R158" s="23"/>
      <c r="S158" s="20"/>
      <c r="T158" s="23"/>
      <c r="U158" s="20"/>
      <c r="V158" s="23"/>
      <c r="W158" s="20"/>
      <c r="X158" s="23"/>
      <c r="Y158" s="20"/>
      <c r="Z158" s="23"/>
      <c r="AA158" s="20"/>
      <c r="AB158" s="23"/>
      <c r="AC158" s="11"/>
      <c r="AD158" s="11"/>
    </row>
    <row r="159" spans="1:30" s="1" customFormat="1" ht="17.25" customHeight="1">
      <c r="A159" s="60"/>
      <c r="B159" s="187" t="s">
        <v>9</v>
      </c>
      <c r="C159" s="187"/>
      <c r="D159" s="187"/>
      <c r="E159" s="187"/>
      <c r="F159" s="187"/>
      <c r="G159" s="187"/>
      <c r="H159" s="187"/>
      <c r="I159" s="187"/>
      <c r="J159" s="94">
        <v>71</v>
      </c>
      <c r="K159" s="94">
        <v>60</v>
      </c>
      <c r="L159" s="94">
        <v>52</v>
      </c>
      <c r="M159" s="94">
        <v>88</v>
      </c>
      <c r="N159" s="94">
        <f t="shared" si="94"/>
        <v>271</v>
      </c>
      <c r="O159" s="67"/>
      <c r="P159" s="7"/>
      <c r="Q159" s="11"/>
      <c r="R159" s="24"/>
      <c r="S159" s="20"/>
      <c r="T159" s="24"/>
      <c r="U159" s="20"/>
      <c r="V159" s="24"/>
      <c r="W159" s="20"/>
      <c r="X159" s="18"/>
      <c r="Y159" s="20"/>
      <c r="Z159" s="10"/>
      <c r="AA159" s="20"/>
      <c r="AB159" s="10"/>
      <c r="AC159" s="11"/>
      <c r="AD159" s="11"/>
    </row>
    <row r="160" spans="1:30" s="1" customFormat="1" ht="17.25" customHeight="1">
      <c r="A160" s="60"/>
      <c r="B160" s="187"/>
      <c r="C160" s="187"/>
      <c r="D160" s="187"/>
      <c r="E160" s="187"/>
      <c r="F160" s="187"/>
      <c r="G160" s="187"/>
      <c r="H160" s="187"/>
      <c r="I160" s="187"/>
      <c r="J160" s="95">
        <f>J159/J110</f>
        <v>3.778605641298563E-2</v>
      </c>
      <c r="K160" s="95">
        <f>K159/K110</f>
        <v>3.110419906687403E-2</v>
      </c>
      <c r="L160" s="95">
        <f>L159/L110</f>
        <v>5.1638530287984111E-2</v>
      </c>
      <c r="M160" s="95">
        <f>M159/$M$110</f>
        <v>0.21515892420537897</v>
      </c>
      <c r="N160" s="95">
        <f t="shared" si="95"/>
        <v>5.1875957120980094E-2</v>
      </c>
      <c r="O160" s="69"/>
      <c r="P160" s="7"/>
      <c r="Q160" s="11"/>
      <c r="R160" s="25"/>
      <c r="S160" s="20"/>
      <c r="T160" s="25"/>
      <c r="U160" s="20"/>
      <c r="V160" s="25"/>
      <c r="W160" s="20"/>
      <c r="X160" s="25"/>
      <c r="Y160" s="20"/>
      <c r="Z160" s="25"/>
      <c r="AA160" s="20"/>
      <c r="AB160" s="25"/>
      <c r="AC160" s="11"/>
      <c r="AD160" s="11"/>
    </row>
    <row r="161" spans="1:30" s="1" customFormat="1" ht="32.25" customHeight="1">
      <c r="A161" s="58" t="s">
        <v>104</v>
      </c>
      <c r="B161" s="144" t="s">
        <v>75</v>
      </c>
      <c r="C161" s="144"/>
      <c r="D161" s="144"/>
      <c r="E161" s="144"/>
      <c r="F161" s="144"/>
      <c r="G161" s="144"/>
      <c r="H161" s="144"/>
      <c r="I161" s="144"/>
      <c r="J161" s="144"/>
      <c r="K161" s="144"/>
      <c r="L161" s="144"/>
      <c r="M161" s="144"/>
      <c r="N161" s="144"/>
      <c r="O161" s="144"/>
      <c r="P161" s="14"/>
      <c r="Q161" s="7"/>
    </row>
    <row r="162" spans="1:30" s="1" customFormat="1" ht="24" customHeight="1">
      <c r="A162" s="59"/>
      <c r="B162" s="62"/>
      <c r="C162" s="62"/>
      <c r="D162" s="63"/>
      <c r="E162" s="63"/>
      <c r="F162" s="63"/>
      <c r="G162" s="63"/>
      <c r="H162" s="63"/>
      <c r="I162" s="63"/>
      <c r="J162" s="12" t="s">
        <v>3</v>
      </c>
      <c r="K162" s="13" t="s">
        <v>6</v>
      </c>
      <c r="L162" s="13" t="s">
        <v>4</v>
      </c>
      <c r="M162" s="13" t="s">
        <v>5</v>
      </c>
      <c r="N162" s="132" t="s">
        <v>0</v>
      </c>
      <c r="O162" s="26"/>
      <c r="P162" s="6"/>
      <c r="Q162" s="11"/>
      <c r="R162" s="31"/>
      <c r="S162" s="32"/>
      <c r="T162" s="33"/>
      <c r="U162" s="20"/>
      <c r="V162" s="21"/>
      <c r="W162" s="20"/>
      <c r="X162" s="22"/>
      <c r="Y162" s="20"/>
      <c r="Z162" s="22"/>
      <c r="AA162" s="20"/>
      <c r="AB162" s="22"/>
      <c r="AC162" s="11"/>
      <c r="AD162" s="11"/>
    </row>
    <row r="163" spans="1:30" s="1" customFormat="1" ht="17.25" customHeight="1">
      <c r="A163" s="60"/>
      <c r="B163" s="181" t="s">
        <v>24</v>
      </c>
      <c r="C163" s="181"/>
      <c r="D163" s="181"/>
      <c r="E163" s="181"/>
      <c r="F163" s="181"/>
      <c r="G163" s="181"/>
      <c r="H163" s="181"/>
      <c r="I163" s="181"/>
      <c r="J163" s="82">
        <v>712</v>
      </c>
      <c r="K163" s="82">
        <v>969</v>
      </c>
      <c r="L163" s="82">
        <v>619</v>
      </c>
      <c r="M163" s="82">
        <v>290</v>
      </c>
      <c r="N163" s="82">
        <f t="shared" ref="N163:N165" si="96">SUM(J163:M163)</f>
        <v>2590</v>
      </c>
      <c r="O163" s="27"/>
      <c r="P163" s="7"/>
      <c r="Q163" s="11"/>
      <c r="R163" s="18"/>
      <c r="S163" s="20"/>
      <c r="T163" s="10"/>
      <c r="U163" s="20"/>
      <c r="V163" s="10"/>
      <c r="W163" s="20"/>
      <c r="X163" s="18"/>
      <c r="Y163" s="20"/>
      <c r="Z163" s="10"/>
      <c r="AA163" s="20"/>
      <c r="AB163" s="10"/>
      <c r="AC163" s="11"/>
      <c r="AD163" s="11"/>
    </row>
    <row r="164" spans="1:30" s="1" customFormat="1" ht="17.25" customHeight="1">
      <c r="A164" s="60"/>
      <c r="B164" s="181"/>
      <c r="C164" s="181"/>
      <c r="D164" s="181"/>
      <c r="E164" s="181"/>
      <c r="F164" s="181"/>
      <c r="G164" s="181"/>
      <c r="H164" s="181"/>
      <c r="I164" s="181"/>
      <c r="J164" s="83">
        <f>J163/J167</f>
        <v>0.3789249600851517</v>
      </c>
      <c r="K164" s="83">
        <f>K163/K167</f>
        <v>0.50233281493001558</v>
      </c>
      <c r="L164" s="83">
        <f>L163/L167</f>
        <v>0.61469712015888778</v>
      </c>
      <c r="M164" s="111">
        <f>M163/$M$167</f>
        <v>0.70904645476772621</v>
      </c>
      <c r="N164" s="111">
        <f>N163/$N$167</f>
        <v>0.49578866768759572</v>
      </c>
      <c r="O164" s="68"/>
      <c r="P164" s="7"/>
      <c r="Q164" s="11"/>
      <c r="R164" s="23"/>
      <c r="S164" s="20"/>
      <c r="T164" s="23"/>
      <c r="U164" s="20"/>
      <c r="V164" s="23"/>
      <c r="W164" s="20"/>
      <c r="X164" s="23"/>
      <c r="Y164" s="20"/>
      <c r="Z164" s="23"/>
      <c r="AA164" s="20"/>
      <c r="AB164" s="23"/>
      <c r="AC164" s="11"/>
      <c r="AD164" s="11"/>
    </row>
    <row r="165" spans="1:30" s="1" customFormat="1" ht="17.25" customHeight="1">
      <c r="A165" s="60"/>
      <c r="B165" s="187" t="s">
        <v>25</v>
      </c>
      <c r="C165" s="187"/>
      <c r="D165" s="187"/>
      <c r="E165" s="187"/>
      <c r="F165" s="187"/>
      <c r="G165" s="187"/>
      <c r="H165" s="187"/>
      <c r="I165" s="187"/>
      <c r="J165" s="94">
        <v>1167</v>
      </c>
      <c r="K165" s="94">
        <v>960</v>
      </c>
      <c r="L165" s="94">
        <v>388</v>
      </c>
      <c r="M165" s="94">
        <v>119</v>
      </c>
      <c r="N165" s="94">
        <f t="shared" si="96"/>
        <v>2634</v>
      </c>
      <c r="O165" s="67"/>
      <c r="P165" s="7"/>
      <c r="Q165" s="11"/>
      <c r="R165" s="24"/>
      <c r="S165" s="20"/>
      <c r="T165" s="24"/>
      <c r="U165" s="20"/>
      <c r="V165" s="24"/>
      <c r="W165" s="20"/>
      <c r="X165" s="18"/>
      <c r="Y165" s="20"/>
      <c r="Z165" s="10"/>
      <c r="AA165" s="20"/>
      <c r="AB165" s="10"/>
      <c r="AC165" s="11"/>
      <c r="AD165" s="11"/>
    </row>
    <row r="166" spans="1:30" s="1" customFormat="1" ht="17.25" customHeight="1">
      <c r="A166" s="60"/>
      <c r="B166" s="187"/>
      <c r="C166" s="187"/>
      <c r="D166" s="187"/>
      <c r="E166" s="187"/>
      <c r="F166" s="187"/>
      <c r="G166" s="187"/>
      <c r="H166" s="187"/>
      <c r="I166" s="187"/>
      <c r="J166" s="95">
        <f>J165/J167</f>
        <v>0.62107503991484836</v>
      </c>
      <c r="K166" s="95">
        <f>K165/K167</f>
        <v>0.49766718506998447</v>
      </c>
      <c r="L166" s="95">
        <f>L165/L167</f>
        <v>0.38530287984111222</v>
      </c>
      <c r="M166" s="95">
        <f>M165/$M$167</f>
        <v>0.29095354523227385</v>
      </c>
      <c r="N166" s="95">
        <f>N165/$N$167</f>
        <v>0.50421133231240434</v>
      </c>
      <c r="O166" s="69"/>
      <c r="P166" s="7"/>
      <c r="Q166" s="11"/>
      <c r="R166" s="25"/>
      <c r="S166" s="20"/>
      <c r="T166" s="25"/>
      <c r="U166" s="20"/>
      <c r="V166" s="25"/>
      <c r="W166" s="20"/>
      <c r="X166" s="25"/>
      <c r="Y166" s="20"/>
      <c r="Z166" s="25"/>
      <c r="AA166" s="20"/>
      <c r="AB166" s="25"/>
      <c r="AC166" s="11"/>
      <c r="AD166" s="11"/>
    </row>
    <row r="167" spans="1:30" s="1" customFormat="1" ht="17.25" customHeight="1">
      <c r="A167" s="60"/>
      <c r="B167" s="205" t="s">
        <v>0</v>
      </c>
      <c r="C167" s="152"/>
      <c r="D167" s="152"/>
      <c r="E167" s="152"/>
      <c r="F167" s="152"/>
      <c r="G167" s="152"/>
      <c r="H167" s="152"/>
      <c r="I167" s="152"/>
      <c r="J167" s="134">
        <f>J163+J165</f>
        <v>1879</v>
      </c>
      <c r="K167" s="134">
        <f t="shared" ref="K167:N167" si="97">K163+K165</f>
        <v>1929</v>
      </c>
      <c r="L167" s="134">
        <f t="shared" si="97"/>
        <v>1007</v>
      </c>
      <c r="M167" s="134">
        <f t="shared" si="97"/>
        <v>409</v>
      </c>
      <c r="N167" s="134">
        <f t="shared" si="97"/>
        <v>5224</v>
      </c>
      <c r="O167" s="70"/>
      <c r="P167" s="7"/>
      <c r="R167" s="19"/>
      <c r="S167" s="9"/>
      <c r="T167" s="19"/>
      <c r="U167" s="9"/>
      <c r="V167" s="19"/>
      <c r="W167" s="9"/>
      <c r="X167" s="19"/>
      <c r="Y167" s="9"/>
      <c r="Z167" s="19"/>
      <c r="AA167" s="9"/>
      <c r="AB167" s="19"/>
    </row>
    <row r="168" spans="1:30" s="1" customFormat="1" ht="26.25" customHeight="1">
      <c r="A168" s="58" t="s">
        <v>105</v>
      </c>
      <c r="B168" s="144" t="s">
        <v>106</v>
      </c>
      <c r="C168" s="144"/>
      <c r="D168" s="144"/>
      <c r="E168" s="144"/>
      <c r="F168" s="144"/>
      <c r="G168" s="144"/>
      <c r="H168" s="144"/>
      <c r="I168" s="144"/>
      <c r="J168" s="144"/>
      <c r="K168" s="144"/>
      <c r="L168" s="144"/>
      <c r="M168" s="144"/>
      <c r="N168" s="144"/>
      <c r="O168" s="144"/>
      <c r="P168" s="14"/>
      <c r="Q168" s="7"/>
    </row>
    <row r="169" spans="1:30" s="1" customFormat="1" ht="24" customHeight="1">
      <c r="A169" s="59"/>
      <c r="B169" s="62"/>
      <c r="C169" s="62"/>
      <c r="D169" s="63"/>
      <c r="E169" s="63"/>
      <c r="F169" s="63"/>
      <c r="G169" s="63"/>
      <c r="H169" s="63"/>
      <c r="I169" s="63"/>
      <c r="J169" s="12" t="s">
        <v>3</v>
      </c>
      <c r="K169" s="13" t="s">
        <v>6</v>
      </c>
      <c r="L169" s="13" t="s">
        <v>4</v>
      </c>
      <c r="M169" s="13" t="s">
        <v>5</v>
      </c>
      <c r="N169" s="132" t="s">
        <v>0</v>
      </c>
      <c r="O169" s="26"/>
      <c r="P169" s="6"/>
      <c r="Q169" s="11"/>
      <c r="R169" s="31"/>
      <c r="S169" s="32"/>
      <c r="T169" s="33"/>
      <c r="U169" s="20"/>
      <c r="V169" s="21"/>
      <c r="W169" s="20"/>
      <c r="X169" s="22"/>
      <c r="Y169" s="20"/>
      <c r="Z169" s="22"/>
      <c r="AA169" s="20"/>
      <c r="AB169" s="22"/>
      <c r="AC169" s="11"/>
      <c r="AD169" s="11"/>
    </row>
    <row r="170" spans="1:30" s="1" customFormat="1" ht="17.25" customHeight="1">
      <c r="A170" s="60"/>
      <c r="B170" s="181" t="s">
        <v>24</v>
      </c>
      <c r="C170" s="181"/>
      <c r="D170" s="181"/>
      <c r="E170" s="181"/>
      <c r="F170" s="181"/>
      <c r="G170" s="181"/>
      <c r="H170" s="181"/>
      <c r="I170" s="181"/>
      <c r="J170" s="82">
        <v>469</v>
      </c>
      <c r="K170" s="82">
        <v>687</v>
      </c>
      <c r="L170" s="82">
        <v>421</v>
      </c>
      <c r="M170" s="82">
        <v>169</v>
      </c>
      <c r="N170" s="136">
        <f t="shared" ref="N170:N172" si="98">SUM(J170:M170)</f>
        <v>1746</v>
      </c>
      <c r="O170" s="27"/>
      <c r="P170" s="7"/>
      <c r="Q170" s="11"/>
      <c r="R170" s="18"/>
      <c r="S170" s="20"/>
      <c r="T170" s="10"/>
      <c r="U170" s="20"/>
      <c r="V170" s="10"/>
      <c r="W170" s="20"/>
      <c r="X170" s="18"/>
      <c r="Y170" s="20"/>
      <c r="Z170" s="10"/>
      <c r="AA170" s="20"/>
      <c r="AB170" s="10"/>
      <c r="AC170" s="11"/>
      <c r="AD170" s="11"/>
    </row>
    <row r="171" spans="1:30" s="1" customFormat="1" ht="17.25" customHeight="1">
      <c r="A171" s="60"/>
      <c r="B171" s="181"/>
      <c r="C171" s="181"/>
      <c r="D171" s="181"/>
      <c r="E171" s="181"/>
      <c r="F171" s="181"/>
      <c r="G171" s="181"/>
      <c r="H171" s="181"/>
      <c r="I171" s="181"/>
      <c r="J171" s="83">
        <f>J170/J167</f>
        <v>0.24960085151676423</v>
      </c>
      <c r="K171" s="83">
        <f>K170/K167</f>
        <v>0.3561430793157076</v>
      </c>
      <c r="L171" s="83">
        <f>L170/L167</f>
        <v>0.41807348560079444</v>
      </c>
      <c r="M171" s="111">
        <f>M170/$M$167</f>
        <v>0.41320293398533009</v>
      </c>
      <c r="N171" s="87">
        <f t="shared" ref="N171" si="99">N170/$N$167</f>
        <v>0.33422664624808573</v>
      </c>
      <c r="O171" s="68"/>
      <c r="P171" s="7"/>
      <c r="Q171" s="11"/>
      <c r="R171" s="23"/>
      <c r="S171" s="20"/>
      <c r="T171" s="23"/>
      <c r="U171" s="20"/>
      <c r="V171" s="23"/>
      <c r="W171" s="20"/>
      <c r="X171" s="23"/>
      <c r="Y171" s="20"/>
      <c r="Z171" s="23"/>
      <c r="AA171" s="20"/>
      <c r="AB171" s="23"/>
      <c r="AC171" s="11"/>
      <c r="AD171" s="11"/>
    </row>
    <row r="172" spans="1:30" s="1" customFormat="1" ht="17.25" customHeight="1">
      <c r="A172" s="60"/>
      <c r="B172" s="187" t="s">
        <v>25</v>
      </c>
      <c r="C172" s="187"/>
      <c r="D172" s="187"/>
      <c r="E172" s="187"/>
      <c r="F172" s="187"/>
      <c r="G172" s="187"/>
      <c r="H172" s="187"/>
      <c r="I172" s="187"/>
      <c r="J172" s="94">
        <v>243</v>
      </c>
      <c r="K172" s="94">
        <v>282</v>
      </c>
      <c r="L172" s="94">
        <v>198</v>
      </c>
      <c r="M172" s="94">
        <v>121</v>
      </c>
      <c r="N172" s="94">
        <f t="shared" si="98"/>
        <v>844</v>
      </c>
      <c r="O172" s="67"/>
      <c r="P172" s="7"/>
      <c r="Q172" s="11"/>
      <c r="R172" s="24"/>
      <c r="S172" s="20"/>
      <c r="T172" s="24"/>
      <c r="U172" s="20"/>
      <c r="V172" s="24"/>
      <c r="W172" s="20"/>
      <c r="X172" s="18"/>
      <c r="Y172" s="20"/>
      <c r="Z172" s="10"/>
      <c r="AA172" s="20"/>
      <c r="AB172" s="10"/>
      <c r="AC172" s="11"/>
      <c r="AD172" s="11"/>
    </row>
    <row r="173" spans="1:30" s="1" customFormat="1" ht="17.25" customHeight="1">
      <c r="A173" s="60"/>
      <c r="B173" s="187"/>
      <c r="C173" s="187"/>
      <c r="D173" s="187"/>
      <c r="E173" s="187"/>
      <c r="F173" s="187"/>
      <c r="G173" s="187"/>
      <c r="H173" s="187"/>
      <c r="I173" s="187"/>
      <c r="J173" s="95">
        <f>J172/J167</f>
        <v>0.12932410856838744</v>
      </c>
      <c r="K173" s="95">
        <f>K172/K167</f>
        <v>0.14618973561430793</v>
      </c>
      <c r="L173" s="95">
        <f>L172/L167</f>
        <v>0.19662363455809334</v>
      </c>
      <c r="M173" s="95">
        <f>M172/$M$167</f>
        <v>0.29584352078239606</v>
      </c>
      <c r="N173" s="95">
        <f t="shared" ref="N173" si="100">N172/$N$167</f>
        <v>0.16156202143950996</v>
      </c>
      <c r="O173" s="69"/>
      <c r="P173" s="7"/>
      <c r="Q173" s="11"/>
      <c r="R173" s="25"/>
      <c r="S173" s="20"/>
      <c r="T173" s="25"/>
      <c r="U173" s="20"/>
      <c r="V173" s="25"/>
      <c r="W173" s="20"/>
      <c r="X173" s="25"/>
      <c r="Y173" s="20"/>
      <c r="Z173" s="25"/>
      <c r="AA173" s="20"/>
      <c r="AB173" s="25"/>
      <c r="AC173" s="11"/>
      <c r="AD173" s="11"/>
    </row>
    <row r="174" spans="1:30" s="1" customFormat="1" ht="26.25" customHeight="1">
      <c r="A174" s="58" t="s">
        <v>107</v>
      </c>
      <c r="B174" s="144" t="s">
        <v>108</v>
      </c>
      <c r="C174" s="144"/>
      <c r="D174" s="144"/>
      <c r="E174" s="144"/>
      <c r="F174" s="144"/>
      <c r="G174" s="144"/>
      <c r="H174" s="144"/>
      <c r="I174" s="144"/>
      <c r="J174" s="144"/>
      <c r="K174" s="144"/>
      <c r="L174" s="144"/>
      <c r="M174" s="144"/>
      <c r="N174" s="144"/>
      <c r="O174" s="144"/>
      <c r="P174" s="14"/>
      <c r="Q174" s="7"/>
    </row>
    <row r="175" spans="1:30" s="1" customFormat="1" ht="24" customHeight="1">
      <c r="A175" s="59"/>
      <c r="B175" s="62"/>
      <c r="C175" s="62"/>
      <c r="D175" s="63"/>
      <c r="E175" s="63"/>
      <c r="F175" s="63"/>
      <c r="G175" s="63"/>
      <c r="H175" s="63"/>
      <c r="I175" s="63"/>
      <c r="J175" s="12" t="s">
        <v>3</v>
      </c>
      <c r="K175" s="13" t="s">
        <v>6</v>
      </c>
      <c r="L175" s="13" t="s">
        <v>4</v>
      </c>
      <c r="M175" s="13" t="s">
        <v>5</v>
      </c>
      <c r="N175" s="132" t="s">
        <v>0</v>
      </c>
      <c r="O175" s="35"/>
      <c r="P175" s="14"/>
      <c r="Q175" s="7"/>
    </row>
    <row r="176" spans="1:30" s="1" customFormat="1" ht="18" customHeight="1">
      <c r="A176" s="60"/>
      <c r="B176" s="181" t="s">
        <v>76</v>
      </c>
      <c r="C176" s="181"/>
      <c r="D176" s="181"/>
      <c r="E176" s="181"/>
      <c r="F176" s="181"/>
      <c r="G176" s="181"/>
      <c r="H176" s="181"/>
      <c r="I176" s="181"/>
      <c r="J176" s="82">
        <v>100</v>
      </c>
      <c r="K176" s="82">
        <v>171</v>
      </c>
      <c r="L176" s="82">
        <v>127</v>
      </c>
      <c r="M176" s="82">
        <v>57</v>
      </c>
      <c r="N176" s="82">
        <f t="shared" ref="N176:N208" si="101">SUM(J176:M176)</f>
        <v>455</v>
      </c>
      <c r="O176" s="36"/>
      <c r="P176" s="34"/>
      <c r="Q176" s="7"/>
      <c r="R176"/>
      <c r="S176"/>
      <c r="T176"/>
      <c r="U176"/>
    </row>
    <row r="177" spans="1:21" s="1" customFormat="1" ht="18" customHeight="1">
      <c r="A177" s="60"/>
      <c r="B177" s="181"/>
      <c r="C177" s="181"/>
      <c r="D177" s="181"/>
      <c r="E177" s="181"/>
      <c r="F177" s="181"/>
      <c r="G177" s="181"/>
      <c r="H177" s="181"/>
      <c r="I177" s="181"/>
      <c r="J177" s="83">
        <f>J176/J167</f>
        <v>5.3219797764768491E-2</v>
      </c>
      <c r="K177" s="83">
        <f>K176/K167</f>
        <v>8.8646967340590979E-2</v>
      </c>
      <c r="L177" s="83">
        <f>L176/L167</f>
        <v>0.12611717974180736</v>
      </c>
      <c r="M177" s="111">
        <f>M176/$M$167</f>
        <v>0.13936430317848411</v>
      </c>
      <c r="N177" s="111">
        <f t="shared" ref="N177:N209" si="102">N176/$N$167</f>
        <v>8.7098009188361414E-2</v>
      </c>
      <c r="O177" s="49"/>
      <c r="P177" s="40"/>
      <c r="Q177" s="7"/>
    </row>
    <row r="178" spans="1:21" s="1" customFormat="1" ht="18" customHeight="1">
      <c r="A178" s="60"/>
      <c r="B178" s="187" t="s">
        <v>77</v>
      </c>
      <c r="C178" s="187"/>
      <c r="D178" s="187"/>
      <c r="E178" s="187"/>
      <c r="F178" s="187"/>
      <c r="G178" s="187"/>
      <c r="H178" s="187"/>
      <c r="I178" s="187"/>
      <c r="J178" s="94">
        <v>99</v>
      </c>
      <c r="K178" s="94">
        <v>201</v>
      </c>
      <c r="L178" s="94">
        <v>175</v>
      </c>
      <c r="M178" s="94">
        <v>82</v>
      </c>
      <c r="N178" s="94">
        <f t="shared" si="101"/>
        <v>557</v>
      </c>
      <c r="O178" s="48"/>
      <c r="P178" s="34"/>
      <c r="Q178" s="7"/>
      <c r="R178"/>
      <c r="S178"/>
      <c r="T178"/>
      <c r="U178"/>
    </row>
    <row r="179" spans="1:21" s="1" customFormat="1" ht="18" customHeight="1">
      <c r="A179" s="60"/>
      <c r="B179" s="187"/>
      <c r="C179" s="187"/>
      <c r="D179" s="187"/>
      <c r="E179" s="187"/>
      <c r="F179" s="187"/>
      <c r="G179" s="187"/>
      <c r="H179" s="187"/>
      <c r="I179" s="187"/>
      <c r="J179" s="95">
        <f>J178/J167</f>
        <v>5.2687599787120808E-2</v>
      </c>
      <c r="K179" s="95">
        <f>K178/K167</f>
        <v>0.104199066874028</v>
      </c>
      <c r="L179" s="95">
        <f>L178/L167</f>
        <v>0.17378351539225423</v>
      </c>
      <c r="M179" s="95">
        <f t="shared" ref="M179" si="103">M178/$M$167</f>
        <v>0.20048899755501223</v>
      </c>
      <c r="N179" s="95">
        <f t="shared" si="102"/>
        <v>0.10662327718223584</v>
      </c>
      <c r="O179" s="50"/>
      <c r="P179" s="40"/>
      <c r="Q179" s="7"/>
      <c r="R179"/>
      <c r="S179"/>
      <c r="T179"/>
      <c r="U179"/>
    </row>
    <row r="180" spans="1:21" s="1" customFormat="1" ht="18" customHeight="1">
      <c r="A180" s="60"/>
      <c r="B180" s="181" t="s">
        <v>78</v>
      </c>
      <c r="C180" s="181"/>
      <c r="D180" s="181"/>
      <c r="E180" s="181"/>
      <c r="F180" s="181"/>
      <c r="G180" s="181"/>
      <c r="H180" s="181"/>
      <c r="I180" s="181"/>
      <c r="J180" s="82">
        <v>150</v>
      </c>
      <c r="K180" s="82">
        <v>238</v>
      </c>
      <c r="L180" s="82">
        <v>180</v>
      </c>
      <c r="M180" s="112">
        <v>84</v>
      </c>
      <c r="N180" s="112">
        <f t="shared" si="101"/>
        <v>652</v>
      </c>
      <c r="O180" s="50"/>
      <c r="P180" s="34"/>
      <c r="Q180" s="7"/>
      <c r="R180"/>
      <c r="S180"/>
      <c r="T180"/>
      <c r="U180"/>
    </row>
    <row r="181" spans="1:21" s="1" customFormat="1" ht="18" customHeight="1">
      <c r="A181" s="60"/>
      <c r="B181" s="181"/>
      <c r="C181" s="181"/>
      <c r="D181" s="181"/>
      <c r="E181" s="181"/>
      <c r="F181" s="181"/>
      <c r="G181" s="181"/>
      <c r="H181" s="181"/>
      <c r="I181" s="181"/>
      <c r="J181" s="83">
        <f>J180/J167</f>
        <v>7.982969664715274E-2</v>
      </c>
      <c r="K181" s="83">
        <f>K180/K167</f>
        <v>0.12337998963193364</v>
      </c>
      <c r="L181" s="83">
        <f>L180/L167</f>
        <v>0.17874875868917578</v>
      </c>
      <c r="M181" s="111">
        <f t="shared" ref="M181" si="104">M180/$M$167</f>
        <v>0.20537897310513448</v>
      </c>
      <c r="N181" s="111">
        <f t="shared" si="102"/>
        <v>0.12480857580398162</v>
      </c>
      <c r="O181" s="50"/>
      <c r="P181" s="40"/>
      <c r="Q181" s="7"/>
    </row>
    <row r="182" spans="1:21" s="1" customFormat="1" ht="18" customHeight="1">
      <c r="A182" s="60"/>
      <c r="B182" s="187" t="s">
        <v>79</v>
      </c>
      <c r="C182" s="187"/>
      <c r="D182" s="187"/>
      <c r="E182" s="187"/>
      <c r="F182" s="187"/>
      <c r="G182" s="187"/>
      <c r="H182" s="187"/>
      <c r="I182" s="187"/>
      <c r="J182" s="94">
        <v>139</v>
      </c>
      <c r="K182" s="94">
        <v>259</v>
      </c>
      <c r="L182" s="94">
        <v>145</v>
      </c>
      <c r="M182" s="94">
        <v>57</v>
      </c>
      <c r="N182" s="94">
        <f t="shared" si="101"/>
        <v>600</v>
      </c>
      <c r="O182" s="49"/>
      <c r="P182" s="34"/>
      <c r="Q182" s="7"/>
    </row>
    <row r="183" spans="1:21" s="1" customFormat="1" ht="18" customHeight="1">
      <c r="A183" s="60"/>
      <c r="B183" s="187"/>
      <c r="C183" s="187"/>
      <c r="D183" s="187"/>
      <c r="E183" s="187"/>
      <c r="F183" s="187"/>
      <c r="G183" s="187"/>
      <c r="H183" s="187"/>
      <c r="I183" s="187"/>
      <c r="J183" s="95">
        <f>J182/J167</f>
        <v>7.3975518893028211E-2</v>
      </c>
      <c r="K183" s="95">
        <f>K182/K167</f>
        <v>0.13426645930533956</v>
      </c>
      <c r="L183" s="95">
        <f>L182/L167</f>
        <v>0.14399205561072492</v>
      </c>
      <c r="M183" s="95">
        <f t="shared" ref="M183" si="105">M182/$M$167</f>
        <v>0.13936430317848411</v>
      </c>
      <c r="N183" s="95">
        <f t="shared" si="102"/>
        <v>0.11485451761102604</v>
      </c>
      <c r="O183" s="49"/>
      <c r="P183" s="40"/>
      <c r="Q183" s="7"/>
    </row>
    <row r="184" spans="1:21" s="1" customFormat="1" ht="18" customHeight="1">
      <c r="A184" s="61"/>
      <c r="B184" s="181" t="s">
        <v>80</v>
      </c>
      <c r="C184" s="181"/>
      <c r="D184" s="181"/>
      <c r="E184" s="181"/>
      <c r="F184" s="181"/>
      <c r="G184" s="181"/>
      <c r="H184" s="181"/>
      <c r="I184" s="181"/>
      <c r="J184" s="82">
        <v>26</v>
      </c>
      <c r="K184" s="82">
        <v>62</v>
      </c>
      <c r="L184" s="82">
        <v>41</v>
      </c>
      <c r="M184" s="112">
        <v>21</v>
      </c>
      <c r="N184" s="112">
        <f t="shared" si="101"/>
        <v>150</v>
      </c>
      <c r="O184" s="51"/>
      <c r="P184" s="34"/>
      <c r="Q184" s="7"/>
    </row>
    <row r="185" spans="1:21" s="1" customFormat="1" ht="18" customHeight="1">
      <c r="A185" s="61"/>
      <c r="B185" s="181"/>
      <c r="C185" s="181"/>
      <c r="D185" s="181"/>
      <c r="E185" s="181"/>
      <c r="F185" s="181"/>
      <c r="G185" s="181"/>
      <c r="H185" s="181"/>
      <c r="I185" s="181"/>
      <c r="J185" s="83">
        <f>J184/J167</f>
        <v>1.3837147418839808E-2</v>
      </c>
      <c r="K185" s="83">
        <f>K184/K167</f>
        <v>3.2141005702436498E-2</v>
      </c>
      <c r="L185" s="83">
        <f>L184/L167</f>
        <v>4.0714995034756701E-2</v>
      </c>
      <c r="M185" s="111">
        <f t="shared" ref="M185" si="106">M184/$M$167</f>
        <v>5.1344743276283619E-2</v>
      </c>
      <c r="N185" s="111">
        <f t="shared" si="102"/>
        <v>2.871362940275651E-2</v>
      </c>
      <c r="O185" s="52"/>
      <c r="P185" s="40"/>
      <c r="Q185" s="7"/>
    </row>
    <row r="186" spans="1:21" s="1" customFormat="1" ht="18" customHeight="1">
      <c r="A186" s="61"/>
      <c r="B186" s="182" t="s">
        <v>81</v>
      </c>
      <c r="C186" s="182"/>
      <c r="D186" s="182"/>
      <c r="E186" s="182"/>
      <c r="F186" s="182"/>
      <c r="G186" s="182"/>
      <c r="H186" s="182"/>
      <c r="I186" s="182"/>
      <c r="J186" s="96">
        <v>53</v>
      </c>
      <c r="K186" s="96">
        <v>100</v>
      </c>
      <c r="L186" s="96">
        <v>43</v>
      </c>
      <c r="M186" s="113">
        <v>12</v>
      </c>
      <c r="N186" s="113">
        <f t="shared" si="101"/>
        <v>208</v>
      </c>
      <c r="O186" s="51"/>
      <c r="P186" s="34"/>
      <c r="Q186" s="7"/>
    </row>
    <row r="187" spans="1:21" s="1" customFormat="1" ht="18" customHeight="1">
      <c r="A187" s="61"/>
      <c r="B187" s="182"/>
      <c r="C187" s="182"/>
      <c r="D187" s="182"/>
      <c r="E187" s="182"/>
      <c r="F187" s="182"/>
      <c r="G187" s="182"/>
      <c r="H187" s="182"/>
      <c r="I187" s="182"/>
      <c r="J187" s="97">
        <f>J186/J167</f>
        <v>2.8206492815327302E-2</v>
      </c>
      <c r="K187" s="97">
        <f>K186/K167</f>
        <v>5.1840331778123382E-2</v>
      </c>
      <c r="L187" s="97">
        <f>L186/L167</f>
        <v>4.2701092353525323E-2</v>
      </c>
      <c r="M187" s="114">
        <f t="shared" ref="M187" si="107">M186/$M$167</f>
        <v>2.9339853300733496E-2</v>
      </c>
      <c r="N187" s="114">
        <f t="shared" si="102"/>
        <v>3.9816232771822356E-2</v>
      </c>
      <c r="O187" s="52"/>
      <c r="P187" s="40"/>
      <c r="Q187" s="7"/>
    </row>
    <row r="188" spans="1:21" s="1" customFormat="1" ht="18" customHeight="1">
      <c r="A188" s="60"/>
      <c r="B188" s="183" t="s">
        <v>82</v>
      </c>
      <c r="C188" s="184"/>
      <c r="D188" s="184"/>
      <c r="E188" s="184"/>
      <c r="F188" s="184"/>
      <c r="G188" s="184"/>
      <c r="H188" s="184"/>
      <c r="I188" s="184"/>
      <c r="J188" s="99">
        <v>109</v>
      </c>
      <c r="K188" s="99">
        <v>168</v>
      </c>
      <c r="L188" s="99">
        <v>95</v>
      </c>
      <c r="M188" s="117">
        <v>26</v>
      </c>
      <c r="N188" s="117">
        <f t="shared" si="101"/>
        <v>398</v>
      </c>
      <c r="O188" s="48"/>
      <c r="P188" s="34"/>
      <c r="Q188" s="7"/>
      <c r="R188"/>
      <c r="S188"/>
      <c r="T188"/>
      <c r="U188"/>
    </row>
    <row r="189" spans="1:21" s="1" customFormat="1" ht="18" customHeight="1">
      <c r="A189" s="60"/>
      <c r="B189" s="185"/>
      <c r="C189" s="186"/>
      <c r="D189" s="186"/>
      <c r="E189" s="186"/>
      <c r="F189" s="186"/>
      <c r="G189" s="186"/>
      <c r="H189" s="186"/>
      <c r="I189" s="186"/>
      <c r="J189" s="91">
        <f>J188/J167</f>
        <v>5.800957956359766E-2</v>
      </c>
      <c r="K189" s="91">
        <f>K188/K167</f>
        <v>8.7091757387247282E-2</v>
      </c>
      <c r="L189" s="91">
        <f>L188/L167</f>
        <v>9.4339622641509441E-2</v>
      </c>
      <c r="M189" s="118">
        <f t="shared" ref="M189" si="108">M188/$M$167</f>
        <v>6.3569682151589244E-2</v>
      </c>
      <c r="N189" s="118">
        <f t="shared" si="102"/>
        <v>7.6186830015313942E-2</v>
      </c>
      <c r="O189" s="50"/>
      <c r="P189" s="40"/>
      <c r="Q189" s="7"/>
      <c r="R189"/>
      <c r="S189"/>
      <c r="T189"/>
      <c r="U189"/>
    </row>
    <row r="190" spans="1:21" s="1" customFormat="1" ht="18" customHeight="1">
      <c r="A190" s="60"/>
      <c r="B190" s="182" t="s">
        <v>83</v>
      </c>
      <c r="C190" s="182"/>
      <c r="D190" s="182"/>
      <c r="E190" s="182"/>
      <c r="F190" s="182"/>
      <c r="G190" s="182"/>
      <c r="H190" s="182"/>
      <c r="I190" s="182"/>
      <c r="J190" s="107">
        <v>93</v>
      </c>
      <c r="K190" s="107">
        <v>156</v>
      </c>
      <c r="L190" s="107">
        <v>109</v>
      </c>
      <c r="M190" s="119">
        <v>40</v>
      </c>
      <c r="N190" s="119">
        <f t="shared" si="101"/>
        <v>398</v>
      </c>
      <c r="O190" s="50"/>
      <c r="P190" s="34"/>
      <c r="Q190" s="7"/>
      <c r="R190"/>
      <c r="S190"/>
      <c r="T190"/>
      <c r="U190"/>
    </row>
    <row r="191" spans="1:21" s="1" customFormat="1" ht="18" customHeight="1">
      <c r="A191" s="60"/>
      <c r="B191" s="182"/>
      <c r="C191" s="182"/>
      <c r="D191" s="182"/>
      <c r="E191" s="182"/>
      <c r="F191" s="182"/>
      <c r="G191" s="182"/>
      <c r="H191" s="182"/>
      <c r="I191" s="182"/>
      <c r="J191" s="97">
        <f>J190/J167</f>
        <v>4.9494411921234702E-2</v>
      </c>
      <c r="K191" s="97">
        <f>K190/K167</f>
        <v>8.0870917573872478E-2</v>
      </c>
      <c r="L191" s="97">
        <f>L190/L167</f>
        <v>0.10824230387288977</v>
      </c>
      <c r="M191" s="114">
        <f t="shared" ref="M191" si="109">M190/$M$167</f>
        <v>9.7799511002444994E-2</v>
      </c>
      <c r="N191" s="114">
        <f t="shared" si="102"/>
        <v>7.6186830015313942E-2</v>
      </c>
      <c r="O191" s="50"/>
      <c r="P191" s="40"/>
      <c r="Q191" s="7"/>
    </row>
    <row r="192" spans="1:21" s="1" customFormat="1" ht="18" customHeight="1">
      <c r="A192" s="60"/>
      <c r="B192" s="190" t="s">
        <v>109</v>
      </c>
      <c r="C192" s="181"/>
      <c r="D192" s="181"/>
      <c r="E192" s="181"/>
      <c r="F192" s="181"/>
      <c r="G192" s="181"/>
      <c r="H192" s="181"/>
      <c r="I192" s="191"/>
      <c r="J192" s="104">
        <v>72</v>
      </c>
      <c r="K192" s="104">
        <v>154</v>
      </c>
      <c r="L192" s="104">
        <v>129</v>
      </c>
      <c r="M192" s="120">
        <v>50</v>
      </c>
      <c r="N192" s="120">
        <f t="shared" si="101"/>
        <v>405</v>
      </c>
      <c r="O192" s="50"/>
      <c r="P192" s="40"/>
      <c r="Q192" s="7"/>
    </row>
    <row r="193" spans="1:22" s="1" customFormat="1" ht="18" customHeight="1">
      <c r="A193" s="60"/>
      <c r="B193" s="192"/>
      <c r="C193" s="193"/>
      <c r="D193" s="193"/>
      <c r="E193" s="193"/>
      <c r="F193" s="193"/>
      <c r="G193" s="193"/>
      <c r="H193" s="193"/>
      <c r="I193" s="194"/>
      <c r="J193" s="90">
        <f>J192/J167</f>
        <v>3.8318254390633313E-2</v>
      </c>
      <c r="K193" s="90">
        <f>K192/K167</f>
        <v>7.9834110938309999E-2</v>
      </c>
      <c r="L193" s="90">
        <f>L192/L167</f>
        <v>0.12810327706057598</v>
      </c>
      <c r="M193" s="121">
        <f t="shared" ref="M193" si="110">M192/$M$167</f>
        <v>0.12224938875305623</v>
      </c>
      <c r="N193" s="121">
        <f t="shared" si="102"/>
        <v>7.7526799387442571E-2</v>
      </c>
      <c r="O193" s="50"/>
      <c r="P193" s="40"/>
      <c r="Q193" s="7"/>
    </row>
    <row r="194" spans="1:22" s="1" customFormat="1" ht="18" customHeight="1">
      <c r="A194" s="61"/>
      <c r="B194" s="182" t="s">
        <v>85</v>
      </c>
      <c r="C194" s="182"/>
      <c r="D194" s="182"/>
      <c r="E194" s="182"/>
      <c r="F194" s="182"/>
      <c r="G194" s="182"/>
      <c r="H194" s="182"/>
      <c r="I194" s="182"/>
      <c r="J194" s="107">
        <v>75</v>
      </c>
      <c r="K194" s="107">
        <v>135</v>
      </c>
      <c r="L194" s="107">
        <v>47</v>
      </c>
      <c r="M194" s="119">
        <v>15</v>
      </c>
      <c r="N194" s="119">
        <f t="shared" si="101"/>
        <v>272</v>
      </c>
      <c r="O194" s="51"/>
      <c r="P194" s="34"/>
      <c r="Q194" s="7"/>
    </row>
    <row r="195" spans="1:22" s="1" customFormat="1" ht="18" customHeight="1">
      <c r="A195" s="61"/>
      <c r="B195" s="182"/>
      <c r="C195" s="182"/>
      <c r="D195" s="182"/>
      <c r="E195" s="182"/>
      <c r="F195" s="182"/>
      <c r="G195" s="182"/>
      <c r="H195" s="182"/>
      <c r="I195" s="182"/>
      <c r="J195" s="108">
        <f>J194/J167</f>
        <v>3.991484832357637E-2</v>
      </c>
      <c r="K195" s="108">
        <f>K194/K167</f>
        <v>6.9984447900466568E-2</v>
      </c>
      <c r="L195" s="108">
        <f>L194/L167</f>
        <v>4.667328699106256E-2</v>
      </c>
      <c r="M195" s="122">
        <f t="shared" ref="M195" si="111">M194/$M$167</f>
        <v>3.6674816625916873E-2</v>
      </c>
      <c r="N195" s="122">
        <f t="shared" si="102"/>
        <v>5.2067381316998472E-2</v>
      </c>
      <c r="O195" s="52"/>
      <c r="P195" s="40"/>
      <c r="Q195" s="7"/>
    </row>
    <row r="196" spans="1:22" s="1" customFormat="1" ht="18" customHeight="1">
      <c r="A196" s="60"/>
      <c r="B196" s="183" t="s">
        <v>84</v>
      </c>
      <c r="C196" s="184"/>
      <c r="D196" s="184"/>
      <c r="E196" s="184"/>
      <c r="F196" s="184"/>
      <c r="G196" s="184"/>
      <c r="H196" s="184"/>
      <c r="I196" s="184"/>
      <c r="J196" s="99">
        <v>16</v>
      </c>
      <c r="K196" s="99">
        <v>13</v>
      </c>
      <c r="L196" s="99">
        <v>10</v>
      </c>
      <c r="M196" s="117">
        <v>5</v>
      </c>
      <c r="N196" s="117">
        <f t="shared" si="101"/>
        <v>44</v>
      </c>
      <c r="O196" s="49"/>
      <c r="P196" s="34"/>
      <c r="Q196" s="7"/>
    </row>
    <row r="197" spans="1:22" s="1" customFormat="1" ht="18" customHeight="1">
      <c r="A197" s="60"/>
      <c r="B197" s="185"/>
      <c r="C197" s="186"/>
      <c r="D197" s="186"/>
      <c r="E197" s="186"/>
      <c r="F197" s="186"/>
      <c r="G197" s="186"/>
      <c r="H197" s="186"/>
      <c r="I197" s="186"/>
      <c r="J197" s="91">
        <f>J196/J167</f>
        <v>8.5151676423629585E-3</v>
      </c>
      <c r="K197" s="91">
        <f>K196/K167</f>
        <v>6.7392431311560398E-3</v>
      </c>
      <c r="L197" s="91">
        <f>L196/L167</f>
        <v>9.9304865938430985E-3</v>
      </c>
      <c r="M197" s="118">
        <f t="shared" ref="M197" si="112">M196/$M$167</f>
        <v>1.2224938875305624E-2</v>
      </c>
      <c r="N197" s="118">
        <f t="shared" si="102"/>
        <v>8.4226646248085763E-3</v>
      </c>
      <c r="O197" s="49"/>
      <c r="P197" s="40"/>
      <c r="Q197" s="7"/>
    </row>
    <row r="198" spans="1:22" s="1" customFormat="1" ht="18" customHeight="1">
      <c r="A198" s="60"/>
      <c r="B198" s="159" t="s">
        <v>110</v>
      </c>
      <c r="C198" s="195"/>
      <c r="D198" s="195"/>
      <c r="E198" s="195"/>
      <c r="F198" s="195"/>
      <c r="G198" s="195"/>
      <c r="H198" s="195"/>
      <c r="I198" s="196"/>
      <c r="J198" s="100">
        <v>69</v>
      </c>
      <c r="K198" s="100">
        <v>176</v>
      </c>
      <c r="L198" s="100">
        <v>105</v>
      </c>
      <c r="M198" s="123">
        <v>45</v>
      </c>
      <c r="N198" s="123">
        <f t="shared" si="101"/>
        <v>395</v>
      </c>
      <c r="O198" s="49"/>
      <c r="P198" s="40"/>
      <c r="Q198" s="7"/>
    </row>
    <row r="199" spans="1:22" s="1" customFormat="1" ht="18" customHeight="1">
      <c r="A199" s="60"/>
      <c r="B199" s="197"/>
      <c r="C199" s="198"/>
      <c r="D199" s="198"/>
      <c r="E199" s="198"/>
      <c r="F199" s="198"/>
      <c r="G199" s="198"/>
      <c r="H199" s="198"/>
      <c r="I199" s="199"/>
      <c r="J199" s="101">
        <f>J198/J167</f>
        <v>3.6721660457690264E-2</v>
      </c>
      <c r="K199" s="101">
        <f>K198/K167</f>
        <v>9.1238983929497156E-2</v>
      </c>
      <c r="L199" s="101">
        <f>L198/L167</f>
        <v>0.10427010923535253</v>
      </c>
      <c r="M199" s="124">
        <f t="shared" ref="M199" si="113">M198/$M$167</f>
        <v>0.1100244498777506</v>
      </c>
      <c r="N199" s="124">
        <f t="shared" si="102"/>
        <v>7.5612557427258809E-2</v>
      </c>
      <c r="O199" s="49"/>
      <c r="P199" s="40"/>
      <c r="Q199" s="7"/>
    </row>
    <row r="200" spans="1:22" s="1" customFormat="1" ht="18" customHeight="1">
      <c r="A200" s="61"/>
      <c r="B200" s="181" t="s">
        <v>86</v>
      </c>
      <c r="C200" s="181"/>
      <c r="D200" s="181"/>
      <c r="E200" s="181"/>
      <c r="F200" s="181"/>
      <c r="G200" s="181"/>
      <c r="H200" s="181"/>
      <c r="I200" s="181"/>
      <c r="J200" s="82">
        <v>24</v>
      </c>
      <c r="K200" s="82">
        <v>54</v>
      </c>
      <c r="L200" s="82">
        <v>85</v>
      </c>
      <c r="M200" s="112">
        <v>31</v>
      </c>
      <c r="N200" s="112">
        <f t="shared" si="101"/>
        <v>194</v>
      </c>
      <c r="O200" s="51"/>
      <c r="P200" s="34"/>
      <c r="Q200" s="7"/>
    </row>
    <row r="201" spans="1:22" s="1" customFormat="1" ht="18" customHeight="1">
      <c r="A201" s="61"/>
      <c r="B201" s="181"/>
      <c r="C201" s="181"/>
      <c r="D201" s="181"/>
      <c r="E201" s="181"/>
      <c r="F201" s="181"/>
      <c r="G201" s="181"/>
      <c r="H201" s="181"/>
      <c r="I201" s="181"/>
      <c r="J201" s="90">
        <f>J200/J167</f>
        <v>1.2772751463544438E-2</v>
      </c>
      <c r="K201" s="90">
        <f>K200/K167</f>
        <v>2.7993779160186624E-2</v>
      </c>
      <c r="L201" s="90">
        <f>L200/L167</f>
        <v>8.4409136047666339E-2</v>
      </c>
      <c r="M201" s="121">
        <f t="shared" ref="M201" si="114">M200/$M$167</f>
        <v>7.5794621026894868E-2</v>
      </c>
      <c r="N201" s="121">
        <f t="shared" si="102"/>
        <v>3.7136294027565082E-2</v>
      </c>
      <c r="O201" s="52"/>
      <c r="P201" s="40"/>
      <c r="Q201" s="7"/>
    </row>
    <row r="202" spans="1:22" s="1" customFormat="1" ht="18" customHeight="1">
      <c r="A202" s="61"/>
      <c r="B202" s="200" t="s">
        <v>111</v>
      </c>
      <c r="C202" s="182"/>
      <c r="D202" s="182"/>
      <c r="E202" s="182"/>
      <c r="F202" s="182"/>
      <c r="G202" s="182"/>
      <c r="H202" s="182"/>
      <c r="I202" s="182"/>
      <c r="J202" s="102">
        <v>112</v>
      </c>
      <c r="K202" s="102">
        <v>184</v>
      </c>
      <c r="L202" s="102">
        <v>181</v>
      </c>
      <c r="M202" s="102">
        <v>56</v>
      </c>
      <c r="N202" s="102">
        <f t="shared" si="101"/>
        <v>533</v>
      </c>
      <c r="O202" s="52"/>
      <c r="P202" s="40"/>
      <c r="Q202" s="7"/>
    </row>
    <row r="203" spans="1:22" s="1" customFormat="1" ht="18" customHeight="1">
      <c r="A203" s="61"/>
      <c r="B203" s="200"/>
      <c r="C203" s="182"/>
      <c r="D203" s="182"/>
      <c r="E203" s="182"/>
      <c r="F203" s="182"/>
      <c r="G203" s="182"/>
      <c r="H203" s="182"/>
      <c r="I203" s="182"/>
      <c r="J203" s="103">
        <f>J202/J167</f>
        <v>5.960617349654071E-2</v>
      </c>
      <c r="K203" s="103">
        <f>K202/K167</f>
        <v>9.5386210471747016E-2</v>
      </c>
      <c r="L203" s="103">
        <f>L202/L167</f>
        <v>0.17974180734856007</v>
      </c>
      <c r="M203" s="103">
        <f t="shared" ref="M203" si="115">M202/$M$167</f>
        <v>0.13691931540342298</v>
      </c>
      <c r="N203" s="103">
        <f t="shared" si="102"/>
        <v>0.10202909647779479</v>
      </c>
      <c r="O203" s="52"/>
      <c r="P203" s="40"/>
      <c r="Q203" s="7"/>
    </row>
    <row r="204" spans="1:22" s="1" customFormat="1" ht="18" customHeight="1">
      <c r="A204" s="61"/>
      <c r="B204" s="201" t="s">
        <v>112</v>
      </c>
      <c r="C204" s="201"/>
      <c r="D204" s="201"/>
      <c r="E204" s="201"/>
      <c r="F204" s="201"/>
      <c r="G204" s="201"/>
      <c r="H204" s="201"/>
      <c r="I204" s="201"/>
      <c r="J204" s="104">
        <v>135</v>
      </c>
      <c r="K204" s="104">
        <v>188</v>
      </c>
      <c r="L204" s="104">
        <v>133</v>
      </c>
      <c r="M204" s="120">
        <v>33</v>
      </c>
      <c r="N204" s="120">
        <f t="shared" si="101"/>
        <v>489</v>
      </c>
      <c r="O204" s="52"/>
      <c r="P204" s="40"/>
      <c r="Q204" s="7"/>
    </row>
    <row r="205" spans="1:22" s="1" customFormat="1" ht="18" customHeight="1">
      <c r="A205" s="61"/>
      <c r="B205" s="201"/>
      <c r="C205" s="201"/>
      <c r="D205" s="201"/>
      <c r="E205" s="201"/>
      <c r="F205" s="201"/>
      <c r="G205" s="201"/>
      <c r="H205" s="201"/>
      <c r="I205" s="201"/>
      <c r="J205" s="90">
        <f>J204/J167</f>
        <v>7.1846726982437464E-2</v>
      </c>
      <c r="K205" s="90">
        <f>K204/K167</f>
        <v>9.7459823742871959E-2</v>
      </c>
      <c r="L205" s="90">
        <f>L204/L167</f>
        <v>0.13207547169811321</v>
      </c>
      <c r="M205" s="121">
        <f t="shared" ref="M205" si="116">M204/$M$167</f>
        <v>8.0684596577017112E-2</v>
      </c>
      <c r="N205" s="121">
        <f t="shared" si="102"/>
        <v>9.3606431852986213E-2</v>
      </c>
      <c r="O205" s="52"/>
      <c r="P205" s="40"/>
      <c r="Q205" s="7"/>
    </row>
    <row r="206" spans="1:22" s="1" customFormat="1" ht="18" customHeight="1">
      <c r="A206" s="61"/>
      <c r="B206" s="203" t="s">
        <v>113</v>
      </c>
      <c r="C206" s="204"/>
      <c r="D206" s="204"/>
      <c r="E206" s="204"/>
      <c r="F206" s="204"/>
      <c r="G206" s="204"/>
      <c r="H206" s="204"/>
      <c r="I206" s="204"/>
      <c r="J206" s="105">
        <v>182</v>
      </c>
      <c r="K206" s="105">
        <v>231</v>
      </c>
      <c r="L206" s="105">
        <v>100</v>
      </c>
      <c r="M206" s="125">
        <v>49</v>
      </c>
      <c r="N206" s="125">
        <f t="shared" si="101"/>
        <v>562</v>
      </c>
      <c r="O206" s="55"/>
      <c r="P206" s="34"/>
      <c r="R206"/>
      <c r="S206"/>
      <c r="T206"/>
      <c r="U206"/>
      <c r="V206"/>
    </row>
    <row r="207" spans="1:22" s="1" customFormat="1" ht="18" customHeight="1">
      <c r="A207" s="61"/>
      <c r="B207" s="203"/>
      <c r="C207" s="204"/>
      <c r="D207" s="204"/>
      <c r="E207" s="204"/>
      <c r="F207" s="204"/>
      <c r="G207" s="204"/>
      <c r="H207" s="204"/>
      <c r="I207" s="204"/>
      <c r="J207" s="106">
        <f>J206/J167</f>
        <v>9.6860031931878657E-2</v>
      </c>
      <c r="K207" s="106">
        <f>K206/K167</f>
        <v>0.11975116640746501</v>
      </c>
      <c r="L207" s="106">
        <f>L206/L167</f>
        <v>9.9304865938430978E-2</v>
      </c>
      <c r="M207" s="126">
        <f t="shared" ref="M207" si="117">M206/$M$167</f>
        <v>0.11980440097799511</v>
      </c>
      <c r="N207" s="126">
        <f t="shared" si="102"/>
        <v>0.10758039816232771</v>
      </c>
      <c r="O207" s="56"/>
      <c r="P207" s="40"/>
      <c r="R207"/>
      <c r="S207"/>
      <c r="T207"/>
      <c r="U207"/>
      <c r="V207"/>
    </row>
    <row r="208" spans="1:22" s="1" customFormat="1" ht="18" customHeight="1">
      <c r="A208" s="61"/>
      <c r="B208" s="181" t="s">
        <v>53</v>
      </c>
      <c r="C208" s="181"/>
      <c r="D208" s="181"/>
      <c r="E208" s="181"/>
      <c r="F208" s="181"/>
      <c r="G208" s="181"/>
      <c r="H208" s="181"/>
      <c r="I208" s="181"/>
      <c r="J208" s="82">
        <v>24</v>
      </c>
      <c r="K208" s="82">
        <v>29</v>
      </c>
      <c r="L208" s="82">
        <v>16</v>
      </c>
      <c r="M208" s="112">
        <v>7</v>
      </c>
      <c r="N208" s="112">
        <f t="shared" si="101"/>
        <v>76</v>
      </c>
      <c r="O208" s="51"/>
      <c r="P208" s="34"/>
      <c r="Q208" s="7"/>
    </row>
    <row r="209" spans="1:30" s="1" customFormat="1" ht="18" customHeight="1">
      <c r="A209" s="61"/>
      <c r="B209" s="181"/>
      <c r="C209" s="181"/>
      <c r="D209" s="181"/>
      <c r="E209" s="181"/>
      <c r="F209" s="181"/>
      <c r="G209" s="181"/>
      <c r="H209" s="181"/>
      <c r="I209" s="181"/>
      <c r="J209" s="90">
        <f>J208/J167</f>
        <v>1.2772751463544438E-2</v>
      </c>
      <c r="K209" s="90">
        <f>K208/K167</f>
        <v>1.5033696215655781E-2</v>
      </c>
      <c r="L209" s="90">
        <f>L208/L167</f>
        <v>1.5888778550148957E-2</v>
      </c>
      <c r="M209" s="90">
        <f t="shared" ref="M209" si="118">M208/$M$167</f>
        <v>1.7114914425427872E-2</v>
      </c>
      <c r="N209" s="90">
        <f t="shared" si="102"/>
        <v>1.4548238897396631E-2</v>
      </c>
      <c r="O209" s="38"/>
      <c r="P209" s="40"/>
      <c r="Q209" s="7"/>
    </row>
    <row r="210" spans="1:30" s="1" customFormat="1" ht="109.5" customHeight="1">
      <c r="A210" s="44"/>
      <c r="B210" s="148" t="s">
        <v>125</v>
      </c>
      <c r="C210" s="149"/>
      <c r="D210" s="149"/>
      <c r="E210" s="149"/>
      <c r="F210" s="149"/>
      <c r="G210" s="149"/>
      <c r="H210" s="149"/>
      <c r="I210" s="149"/>
      <c r="J210" s="149"/>
      <c r="K210" s="149"/>
      <c r="L210" s="149"/>
      <c r="M210" s="149"/>
      <c r="N210" s="149"/>
      <c r="O210" s="150"/>
      <c r="P210" s="8"/>
      <c r="R210"/>
      <c r="S210"/>
      <c r="T210"/>
      <c r="U210"/>
      <c r="V210"/>
    </row>
    <row r="211" spans="1:30" s="1" customFormat="1" ht="31.5" customHeight="1">
      <c r="A211" s="58" t="s">
        <v>114</v>
      </c>
      <c r="B211" s="144" t="s">
        <v>115</v>
      </c>
      <c r="C211" s="144"/>
      <c r="D211" s="144"/>
      <c r="E211" s="144"/>
      <c r="F211" s="144"/>
      <c r="G211" s="144"/>
      <c r="H211" s="144"/>
      <c r="I211" s="144"/>
      <c r="J211" s="144"/>
      <c r="K211" s="144"/>
      <c r="L211" s="144"/>
      <c r="M211" s="144"/>
      <c r="N211" s="144"/>
      <c r="O211" s="144"/>
      <c r="P211" s="6"/>
      <c r="Q211" s="11"/>
      <c r="R211" s="31"/>
      <c r="S211" s="32"/>
      <c r="T211" s="33"/>
      <c r="U211" s="11"/>
      <c r="V211" s="11"/>
      <c r="W211" s="11"/>
      <c r="X211" s="11"/>
      <c r="Y211" s="11"/>
      <c r="Z211" s="11"/>
      <c r="AA211" s="11"/>
      <c r="AB211" s="11"/>
      <c r="AC211" s="11"/>
      <c r="AD211" s="11"/>
    </row>
    <row r="212" spans="1:30" s="1" customFormat="1" ht="24" customHeight="1">
      <c r="A212" s="59"/>
      <c r="B212" s="62"/>
      <c r="C212" s="62"/>
      <c r="D212" s="63"/>
      <c r="E212" s="63"/>
      <c r="F212" s="63"/>
      <c r="G212" s="63"/>
      <c r="H212" s="63"/>
      <c r="I212" s="63"/>
      <c r="J212" s="12" t="s">
        <v>3</v>
      </c>
      <c r="K212" s="13" t="s">
        <v>6</v>
      </c>
      <c r="L212" s="13" t="s">
        <v>4</v>
      </c>
      <c r="M212" s="13" t="s">
        <v>5</v>
      </c>
      <c r="N212" s="132" t="s">
        <v>0</v>
      </c>
      <c r="O212" s="35"/>
      <c r="P212" s="14"/>
      <c r="Q212" s="7"/>
    </row>
    <row r="213" spans="1:30" s="1" customFormat="1" ht="18" customHeight="1">
      <c r="A213" s="60"/>
      <c r="B213" s="181" t="s">
        <v>87</v>
      </c>
      <c r="C213" s="181"/>
      <c r="D213" s="181"/>
      <c r="E213" s="181"/>
      <c r="F213" s="181"/>
      <c r="G213" s="181"/>
      <c r="H213" s="181"/>
      <c r="I213" s="181"/>
      <c r="J213" s="82">
        <v>188</v>
      </c>
      <c r="K213" s="82">
        <v>376</v>
      </c>
      <c r="L213" s="82">
        <v>218</v>
      </c>
      <c r="M213" s="82">
        <v>87</v>
      </c>
      <c r="N213" s="82">
        <f t="shared" ref="N213:N229" si="119">SUM(J213:M213)</f>
        <v>869</v>
      </c>
      <c r="O213" s="36"/>
      <c r="P213" s="14"/>
      <c r="Q213" s="7"/>
      <c r="R213"/>
      <c r="S213"/>
      <c r="T213"/>
      <c r="U213"/>
    </row>
    <row r="214" spans="1:30" s="1" customFormat="1" ht="18" customHeight="1">
      <c r="A214" s="60"/>
      <c r="B214" s="181"/>
      <c r="C214" s="181"/>
      <c r="D214" s="181"/>
      <c r="E214" s="181"/>
      <c r="F214" s="181"/>
      <c r="G214" s="181"/>
      <c r="H214" s="181"/>
      <c r="I214" s="181"/>
      <c r="J214" s="83">
        <f>J213/J167</f>
        <v>0.10005321979776477</v>
      </c>
      <c r="K214" s="83">
        <f>K213/K167</f>
        <v>0.19491964748574392</v>
      </c>
      <c r="L214" s="83">
        <f>L213/L167</f>
        <v>0.21648460774577954</v>
      </c>
      <c r="M214" s="111">
        <f>M213/$M$167</f>
        <v>0.21271393643031786</v>
      </c>
      <c r="N214" s="111">
        <f t="shared" ref="N214:N234" si="120">N213/$N$167</f>
        <v>0.16634762633996938</v>
      </c>
      <c r="O214" s="49"/>
      <c r="P214" s="14"/>
      <c r="Q214" s="7"/>
    </row>
    <row r="215" spans="1:30" s="1" customFormat="1" ht="18" customHeight="1">
      <c r="A215" s="60"/>
      <c r="B215" s="187" t="s">
        <v>88</v>
      </c>
      <c r="C215" s="187"/>
      <c r="D215" s="187"/>
      <c r="E215" s="187"/>
      <c r="F215" s="187"/>
      <c r="G215" s="187"/>
      <c r="H215" s="187"/>
      <c r="I215" s="187"/>
      <c r="J215" s="94">
        <v>318</v>
      </c>
      <c r="K215" s="94">
        <v>436</v>
      </c>
      <c r="L215" s="94">
        <v>340</v>
      </c>
      <c r="M215" s="94">
        <v>77</v>
      </c>
      <c r="N215" s="94">
        <f t="shared" si="119"/>
        <v>1171</v>
      </c>
      <c r="O215" s="48"/>
      <c r="P215" s="14"/>
      <c r="Q215" s="7"/>
      <c r="R215"/>
      <c r="S215"/>
      <c r="T215"/>
      <c r="U215"/>
    </row>
    <row r="216" spans="1:30" s="1" customFormat="1" ht="18" customHeight="1">
      <c r="A216" s="60"/>
      <c r="B216" s="187"/>
      <c r="C216" s="187"/>
      <c r="D216" s="187"/>
      <c r="E216" s="187"/>
      <c r="F216" s="187"/>
      <c r="G216" s="187"/>
      <c r="H216" s="187"/>
      <c r="I216" s="187"/>
      <c r="J216" s="95">
        <f>J215/J167</f>
        <v>0.1692389568919638</v>
      </c>
      <c r="K216" s="95">
        <f>K215/K167</f>
        <v>0.22602384655261792</v>
      </c>
      <c r="L216" s="95">
        <f>L215/L167</f>
        <v>0.33763654419066536</v>
      </c>
      <c r="M216" s="95">
        <f t="shared" ref="M216" si="121">M215/$M$167</f>
        <v>0.18826405867970661</v>
      </c>
      <c r="N216" s="95">
        <f t="shared" si="120"/>
        <v>0.22415773353751914</v>
      </c>
      <c r="O216" s="50"/>
      <c r="P216" s="14"/>
      <c r="Q216" s="7"/>
      <c r="R216"/>
      <c r="S216"/>
      <c r="T216"/>
      <c r="U216"/>
    </row>
    <row r="217" spans="1:30" s="1" customFormat="1" ht="18" customHeight="1">
      <c r="A217" s="60"/>
      <c r="B217" s="181" t="s">
        <v>89</v>
      </c>
      <c r="C217" s="181"/>
      <c r="D217" s="181"/>
      <c r="E217" s="181"/>
      <c r="F217" s="181"/>
      <c r="G217" s="181"/>
      <c r="H217" s="181"/>
      <c r="I217" s="181"/>
      <c r="J217" s="82">
        <v>728</v>
      </c>
      <c r="K217" s="82">
        <v>838</v>
      </c>
      <c r="L217" s="82">
        <v>560</v>
      </c>
      <c r="M217" s="112">
        <v>176</v>
      </c>
      <c r="N217" s="112">
        <f t="shared" si="119"/>
        <v>2302</v>
      </c>
      <c r="O217" s="50"/>
      <c r="P217" s="14"/>
      <c r="Q217" s="7"/>
      <c r="R217"/>
      <c r="S217"/>
      <c r="T217"/>
      <c r="U217"/>
    </row>
    <row r="218" spans="1:30" s="1" customFormat="1" ht="18" customHeight="1">
      <c r="A218" s="60"/>
      <c r="B218" s="181"/>
      <c r="C218" s="181"/>
      <c r="D218" s="181"/>
      <c r="E218" s="181"/>
      <c r="F218" s="181"/>
      <c r="G218" s="181"/>
      <c r="H218" s="181"/>
      <c r="I218" s="181"/>
      <c r="J218" s="83">
        <f>J217/J167</f>
        <v>0.38744012772751463</v>
      </c>
      <c r="K218" s="83">
        <f>K217/K167</f>
        <v>0.43442198030067392</v>
      </c>
      <c r="L218" s="83">
        <f>L217/L167</f>
        <v>0.55610724925521349</v>
      </c>
      <c r="M218" s="111">
        <f t="shared" ref="M218" si="122">M217/$M$167</f>
        <v>0.43031784841075793</v>
      </c>
      <c r="N218" s="111">
        <f t="shared" si="120"/>
        <v>0.44065849923430322</v>
      </c>
      <c r="O218" s="50"/>
      <c r="P218" s="14"/>
      <c r="Q218" s="7"/>
    </row>
    <row r="219" spans="1:30" s="1" customFormat="1" ht="18" customHeight="1">
      <c r="A219" s="60"/>
      <c r="B219" s="187" t="s">
        <v>90</v>
      </c>
      <c r="C219" s="187"/>
      <c r="D219" s="187"/>
      <c r="E219" s="187"/>
      <c r="F219" s="187"/>
      <c r="G219" s="187"/>
      <c r="H219" s="187"/>
      <c r="I219" s="187"/>
      <c r="J219" s="94">
        <v>606</v>
      </c>
      <c r="K219" s="94">
        <v>715</v>
      </c>
      <c r="L219" s="94">
        <v>434</v>
      </c>
      <c r="M219" s="94">
        <v>120</v>
      </c>
      <c r="N219" s="94">
        <f t="shared" si="119"/>
        <v>1875</v>
      </c>
      <c r="O219" s="49"/>
      <c r="P219" s="14"/>
      <c r="Q219" s="7"/>
    </row>
    <row r="220" spans="1:30" s="1" customFormat="1" ht="18" customHeight="1">
      <c r="A220" s="60"/>
      <c r="B220" s="187"/>
      <c r="C220" s="187"/>
      <c r="D220" s="187"/>
      <c r="E220" s="187"/>
      <c r="F220" s="187"/>
      <c r="G220" s="187"/>
      <c r="H220" s="187"/>
      <c r="I220" s="187"/>
      <c r="J220" s="95">
        <f>J219/J167</f>
        <v>0.32251197445449709</v>
      </c>
      <c r="K220" s="95">
        <f>K219/K167</f>
        <v>0.37065837221358217</v>
      </c>
      <c r="L220" s="95">
        <f>L219/L167</f>
        <v>0.43098311817279045</v>
      </c>
      <c r="M220" s="95">
        <f t="shared" ref="M220" si="123">M219/$M$167</f>
        <v>0.29339853300733498</v>
      </c>
      <c r="N220" s="95">
        <f t="shared" si="120"/>
        <v>0.35892036753445633</v>
      </c>
      <c r="O220" s="49"/>
      <c r="P220" s="14"/>
      <c r="Q220" s="7"/>
    </row>
    <row r="221" spans="1:30" s="1" customFormat="1" ht="18" customHeight="1">
      <c r="A221" s="61"/>
      <c r="B221" s="181" t="s">
        <v>91</v>
      </c>
      <c r="C221" s="181"/>
      <c r="D221" s="181"/>
      <c r="E221" s="181"/>
      <c r="F221" s="181"/>
      <c r="G221" s="181"/>
      <c r="H221" s="181"/>
      <c r="I221" s="181"/>
      <c r="J221" s="82">
        <v>24</v>
      </c>
      <c r="K221" s="82">
        <v>50</v>
      </c>
      <c r="L221" s="82">
        <v>54</v>
      </c>
      <c r="M221" s="112">
        <v>13</v>
      </c>
      <c r="N221" s="112">
        <f t="shared" si="119"/>
        <v>141</v>
      </c>
      <c r="O221" s="51"/>
      <c r="P221" s="14"/>
      <c r="Q221" s="7"/>
    </row>
    <row r="222" spans="1:30" s="1" customFormat="1" ht="18" customHeight="1">
      <c r="A222" s="61"/>
      <c r="B222" s="181"/>
      <c r="C222" s="181"/>
      <c r="D222" s="181"/>
      <c r="E222" s="181"/>
      <c r="F222" s="181"/>
      <c r="G222" s="181"/>
      <c r="H222" s="181"/>
      <c r="I222" s="181"/>
      <c r="J222" s="83">
        <f>J221/J167</f>
        <v>1.2772751463544438E-2</v>
      </c>
      <c r="K222" s="83">
        <f>K221/K167</f>
        <v>2.5920165889061691E-2</v>
      </c>
      <c r="L222" s="83">
        <f>L221/L167</f>
        <v>5.3624627606752732E-2</v>
      </c>
      <c r="M222" s="111">
        <f t="shared" ref="M222" si="124">M221/$M$167</f>
        <v>3.1784841075794622E-2</v>
      </c>
      <c r="N222" s="111">
        <f t="shared" si="120"/>
        <v>2.6990811638591117E-2</v>
      </c>
      <c r="O222" s="52"/>
      <c r="P222" s="14"/>
      <c r="Q222" s="7"/>
    </row>
    <row r="223" spans="1:30" s="1" customFormat="1" ht="18" customHeight="1">
      <c r="A223" s="61"/>
      <c r="B223" s="203" t="s">
        <v>92</v>
      </c>
      <c r="C223" s="204"/>
      <c r="D223" s="204"/>
      <c r="E223" s="204"/>
      <c r="F223" s="204"/>
      <c r="G223" s="204"/>
      <c r="H223" s="204"/>
      <c r="I223" s="204"/>
      <c r="J223" s="105">
        <v>37</v>
      </c>
      <c r="K223" s="105">
        <v>42</v>
      </c>
      <c r="L223" s="105">
        <v>37</v>
      </c>
      <c r="M223" s="125">
        <v>13</v>
      </c>
      <c r="N223" s="125">
        <f t="shared" si="119"/>
        <v>129</v>
      </c>
      <c r="O223" s="55"/>
      <c r="P223" s="8"/>
      <c r="R223"/>
      <c r="S223"/>
      <c r="T223"/>
      <c r="U223"/>
      <c r="V223"/>
    </row>
    <row r="224" spans="1:30" s="1" customFormat="1" ht="18" customHeight="1">
      <c r="A224" s="61"/>
      <c r="B224" s="203"/>
      <c r="C224" s="204"/>
      <c r="D224" s="204"/>
      <c r="E224" s="204"/>
      <c r="F224" s="204"/>
      <c r="G224" s="204"/>
      <c r="H224" s="204"/>
      <c r="I224" s="204"/>
      <c r="J224" s="106">
        <f>J223/J167</f>
        <v>1.9691325172964343E-2</v>
      </c>
      <c r="K224" s="106">
        <f>K223/K167</f>
        <v>2.177293934681182E-2</v>
      </c>
      <c r="L224" s="106">
        <f>L223/L167</f>
        <v>3.6742800397219465E-2</v>
      </c>
      <c r="M224" s="126">
        <f t="shared" ref="M224" si="125">M223/$M$167</f>
        <v>3.1784841075794622E-2</v>
      </c>
      <c r="N224" s="126">
        <f t="shared" si="120"/>
        <v>2.4693721286370596E-2</v>
      </c>
      <c r="O224" s="56"/>
      <c r="P224" s="8"/>
      <c r="R224"/>
      <c r="S224"/>
      <c r="T224"/>
      <c r="U224"/>
      <c r="V224"/>
    </row>
    <row r="225" spans="1:22" s="1" customFormat="1" ht="18" customHeight="1">
      <c r="A225" s="60"/>
      <c r="B225" s="181" t="s">
        <v>116</v>
      </c>
      <c r="C225" s="181"/>
      <c r="D225" s="181"/>
      <c r="E225" s="181"/>
      <c r="F225" s="181"/>
      <c r="G225" s="181"/>
      <c r="H225" s="181"/>
      <c r="I225" s="181"/>
      <c r="J225" s="82">
        <v>317</v>
      </c>
      <c r="K225" s="82">
        <v>437</v>
      </c>
      <c r="L225" s="82">
        <v>197</v>
      </c>
      <c r="M225" s="112">
        <v>45</v>
      </c>
      <c r="N225" s="112">
        <f t="shared" si="119"/>
        <v>996</v>
      </c>
      <c r="O225" s="48"/>
      <c r="P225" s="14"/>
      <c r="Q225" s="7"/>
      <c r="R225"/>
      <c r="S225"/>
      <c r="T225"/>
      <c r="U225"/>
    </row>
    <row r="226" spans="1:22" s="1" customFormat="1" ht="18" customHeight="1">
      <c r="A226" s="60"/>
      <c r="B226" s="181"/>
      <c r="C226" s="181"/>
      <c r="D226" s="181"/>
      <c r="E226" s="181"/>
      <c r="F226" s="181"/>
      <c r="G226" s="181"/>
      <c r="H226" s="181"/>
      <c r="I226" s="181"/>
      <c r="J226" s="90">
        <f>J225/J167</f>
        <v>0.16870675891431614</v>
      </c>
      <c r="K226" s="90">
        <f>K225/K167</f>
        <v>0.22654224987039917</v>
      </c>
      <c r="L226" s="90">
        <f>L225/L167</f>
        <v>0.19563058589870905</v>
      </c>
      <c r="M226" s="121">
        <f t="shared" ref="M226" si="126">M225/$M$167</f>
        <v>0.1100244498777506</v>
      </c>
      <c r="N226" s="121">
        <f t="shared" si="120"/>
        <v>0.19065849923430322</v>
      </c>
      <c r="O226" s="49"/>
      <c r="P226" s="14"/>
      <c r="Q226" s="7"/>
    </row>
    <row r="227" spans="1:22" s="1" customFormat="1" ht="18" customHeight="1">
      <c r="A227" s="60"/>
      <c r="B227" s="143" t="s">
        <v>117</v>
      </c>
      <c r="C227" s="143"/>
      <c r="D227" s="143"/>
      <c r="E227" s="143"/>
      <c r="F227" s="143"/>
      <c r="G227" s="143"/>
      <c r="H227" s="143"/>
      <c r="I227" s="143"/>
      <c r="J227" s="84">
        <v>652</v>
      </c>
      <c r="K227" s="84">
        <v>593</v>
      </c>
      <c r="L227" s="84">
        <v>279</v>
      </c>
      <c r="M227" s="127">
        <v>94</v>
      </c>
      <c r="N227" s="127">
        <f t="shared" si="119"/>
        <v>1618</v>
      </c>
      <c r="O227" s="48"/>
      <c r="P227" s="14"/>
      <c r="Q227" s="7"/>
      <c r="R227"/>
      <c r="S227"/>
      <c r="T227"/>
      <c r="U227"/>
    </row>
    <row r="228" spans="1:22" s="1" customFormat="1" ht="18" customHeight="1">
      <c r="A228" s="60"/>
      <c r="B228" s="143"/>
      <c r="C228" s="143"/>
      <c r="D228" s="143"/>
      <c r="E228" s="143"/>
      <c r="F228" s="143"/>
      <c r="G228" s="143"/>
      <c r="H228" s="143"/>
      <c r="I228" s="143"/>
      <c r="J228" s="85">
        <f>J227/J167</f>
        <v>0.34699308142629059</v>
      </c>
      <c r="K228" s="85">
        <f>K227/K167</f>
        <v>0.30741316744427166</v>
      </c>
      <c r="L228" s="85">
        <f>L227/L167</f>
        <v>0.27706057596822242</v>
      </c>
      <c r="M228" s="128">
        <f t="shared" ref="M228" si="127">M227/$M$167</f>
        <v>0.22982885085574573</v>
      </c>
      <c r="N228" s="128">
        <f t="shared" si="120"/>
        <v>0.30972434915773356</v>
      </c>
      <c r="O228" s="50"/>
      <c r="P228" s="14"/>
      <c r="Q228" s="7"/>
      <c r="R228"/>
      <c r="S228"/>
      <c r="T228"/>
      <c r="U228"/>
    </row>
    <row r="229" spans="1:22" s="1" customFormat="1" ht="18" customHeight="1">
      <c r="A229" s="60"/>
      <c r="B229" s="202" t="s">
        <v>118</v>
      </c>
      <c r="C229" s="202"/>
      <c r="D229" s="202"/>
      <c r="E229" s="202"/>
      <c r="F229" s="202"/>
      <c r="G229" s="202"/>
      <c r="H229" s="202"/>
      <c r="I229" s="202"/>
      <c r="J229" s="86">
        <v>18</v>
      </c>
      <c r="K229" s="86">
        <v>20</v>
      </c>
      <c r="L229" s="86">
        <v>15</v>
      </c>
      <c r="M229" s="129">
        <v>5</v>
      </c>
      <c r="N229" s="129">
        <f t="shared" si="119"/>
        <v>58</v>
      </c>
      <c r="O229" s="50"/>
      <c r="P229" s="14"/>
      <c r="Q229" s="7"/>
      <c r="R229"/>
      <c r="S229"/>
      <c r="T229"/>
      <c r="U229"/>
    </row>
    <row r="230" spans="1:22" s="1" customFormat="1" ht="18" customHeight="1">
      <c r="A230" s="60"/>
      <c r="B230" s="202"/>
      <c r="C230" s="202"/>
      <c r="D230" s="202"/>
      <c r="E230" s="202"/>
      <c r="F230" s="202"/>
      <c r="G230" s="202"/>
      <c r="H230" s="202"/>
      <c r="I230" s="202"/>
      <c r="J230" s="91">
        <f>J229/J167</f>
        <v>9.5795635976583283E-3</v>
      </c>
      <c r="K230" s="91">
        <f>K229/K167</f>
        <v>1.0368066355624676E-2</v>
      </c>
      <c r="L230" s="91">
        <f>L229/L167</f>
        <v>1.4895729890764648E-2</v>
      </c>
      <c r="M230" s="118">
        <f t="shared" ref="M230" si="128">M229/$M$167</f>
        <v>1.2224938875305624E-2</v>
      </c>
      <c r="N230" s="118">
        <f t="shared" si="120"/>
        <v>1.110260336906585E-2</v>
      </c>
      <c r="O230" s="50"/>
      <c r="P230" s="14"/>
      <c r="Q230" s="7"/>
      <c r="R230"/>
      <c r="S230"/>
      <c r="T230"/>
      <c r="U230"/>
    </row>
    <row r="231" spans="1:22" s="1" customFormat="1" ht="18" customHeight="1">
      <c r="A231" s="60"/>
      <c r="B231" s="179" t="s">
        <v>93</v>
      </c>
      <c r="C231" s="179"/>
      <c r="D231" s="179"/>
      <c r="E231" s="179"/>
      <c r="F231" s="179"/>
      <c r="G231" s="179"/>
      <c r="H231" s="179"/>
      <c r="I231" s="179"/>
      <c r="J231" s="92">
        <v>258</v>
      </c>
      <c r="K231" s="92">
        <v>281</v>
      </c>
      <c r="L231" s="92">
        <v>124</v>
      </c>
      <c r="M231" s="130">
        <v>62</v>
      </c>
      <c r="N231" s="130">
        <f>SUM(J231:M231)</f>
        <v>725</v>
      </c>
      <c r="O231" s="50"/>
      <c r="P231" s="14"/>
      <c r="Q231" s="7"/>
      <c r="R231"/>
      <c r="S231"/>
      <c r="T231"/>
      <c r="U231"/>
    </row>
    <row r="232" spans="1:22" s="1" customFormat="1" ht="18" customHeight="1">
      <c r="A232" s="60"/>
      <c r="B232" s="179"/>
      <c r="C232" s="179"/>
      <c r="D232" s="179"/>
      <c r="E232" s="179"/>
      <c r="F232" s="179"/>
      <c r="G232" s="179"/>
      <c r="H232" s="179"/>
      <c r="I232" s="179"/>
      <c r="J232" s="109">
        <f>J231/J167</f>
        <v>0.1373070782331027</v>
      </c>
      <c r="K232" s="109">
        <f>K231/K167</f>
        <v>0.14567133229652671</v>
      </c>
      <c r="L232" s="109">
        <f>L231/L167</f>
        <v>0.12313803376365443</v>
      </c>
      <c r="M232" s="131">
        <f t="shared" ref="M232" si="129">M231/$M$167</f>
        <v>0.15158924205378974</v>
      </c>
      <c r="N232" s="131">
        <f t="shared" si="120"/>
        <v>0.13878254211332314</v>
      </c>
      <c r="O232" s="50"/>
      <c r="P232" s="14"/>
      <c r="Q232" s="7"/>
    </row>
    <row r="233" spans="1:22" s="1" customFormat="1" ht="18" customHeight="1">
      <c r="A233" s="60"/>
      <c r="B233" s="202" t="s">
        <v>53</v>
      </c>
      <c r="C233" s="202"/>
      <c r="D233" s="202"/>
      <c r="E233" s="202"/>
      <c r="F233" s="202"/>
      <c r="G233" s="202"/>
      <c r="H233" s="202"/>
      <c r="I233" s="202"/>
      <c r="J233" s="99">
        <v>151</v>
      </c>
      <c r="K233" s="99">
        <v>115</v>
      </c>
      <c r="L233" s="99">
        <v>27</v>
      </c>
      <c r="M233" s="117">
        <v>34</v>
      </c>
      <c r="N233" s="117">
        <f>SUM(J233:M233)</f>
        <v>327</v>
      </c>
      <c r="O233" s="49"/>
      <c r="P233" s="14"/>
      <c r="Q233" s="7"/>
    </row>
    <row r="234" spans="1:22" s="1" customFormat="1" ht="18" customHeight="1">
      <c r="A234" s="60"/>
      <c r="B234" s="208"/>
      <c r="C234" s="208"/>
      <c r="D234" s="208"/>
      <c r="E234" s="208"/>
      <c r="F234" s="208"/>
      <c r="G234" s="208"/>
      <c r="H234" s="208"/>
      <c r="I234" s="208"/>
      <c r="J234" s="110">
        <f>J233/J167</f>
        <v>8.0361894624800423E-2</v>
      </c>
      <c r="K234" s="110">
        <f>K233/K167</f>
        <v>5.961638154484189E-2</v>
      </c>
      <c r="L234" s="110">
        <f>L233/L167</f>
        <v>2.6812313803376366E-2</v>
      </c>
      <c r="M234" s="110">
        <f t="shared" ref="M234" si="130">M233/$M$167</f>
        <v>8.3129584352078234E-2</v>
      </c>
      <c r="N234" s="110">
        <f t="shared" si="120"/>
        <v>6.2595712098009182E-2</v>
      </c>
      <c r="O234" s="73"/>
      <c r="P234" s="14"/>
      <c r="Q234" s="7"/>
    </row>
    <row r="235" spans="1:22" s="1" customFormat="1" ht="57.75" customHeight="1">
      <c r="A235" s="44"/>
      <c r="B235" s="145" t="s">
        <v>121</v>
      </c>
      <c r="C235" s="206"/>
      <c r="D235" s="206"/>
      <c r="E235" s="206"/>
      <c r="F235" s="206"/>
      <c r="G235" s="206"/>
      <c r="H235" s="206"/>
      <c r="I235" s="206"/>
      <c r="J235" s="206"/>
      <c r="K235" s="206"/>
      <c r="L235" s="206"/>
      <c r="M235" s="206"/>
      <c r="N235" s="206"/>
      <c r="O235" s="207"/>
      <c r="P235" s="8"/>
      <c r="R235"/>
      <c r="S235"/>
      <c r="T235"/>
      <c r="U235"/>
      <c r="V235"/>
    </row>
  </sheetData>
  <mergeCells count="124">
    <mergeCell ref="B235:O235"/>
    <mergeCell ref="B208:I209"/>
    <mergeCell ref="B233:I234"/>
    <mergeCell ref="B225:I226"/>
    <mergeCell ref="B217:I218"/>
    <mergeCell ref="B219:I220"/>
    <mergeCell ref="B221:I222"/>
    <mergeCell ref="B211:O211"/>
    <mergeCell ref="B223:I224"/>
    <mergeCell ref="B213:I214"/>
    <mergeCell ref="B215:I216"/>
    <mergeCell ref="B227:I228"/>
    <mergeCell ref="B231:I232"/>
    <mergeCell ref="B210:O210"/>
    <mergeCell ref="B190:I191"/>
    <mergeCell ref="B192:I193"/>
    <mergeCell ref="B198:I199"/>
    <mergeCell ref="B202:I203"/>
    <mergeCell ref="B204:I205"/>
    <mergeCell ref="B229:I230"/>
    <mergeCell ref="B159:I160"/>
    <mergeCell ref="B174:O174"/>
    <mergeCell ref="B176:I177"/>
    <mergeCell ref="B178:I179"/>
    <mergeCell ref="B180:I181"/>
    <mergeCell ref="B196:I197"/>
    <mergeCell ref="B194:I195"/>
    <mergeCell ref="B200:I201"/>
    <mergeCell ref="B206:I207"/>
    <mergeCell ref="B182:I183"/>
    <mergeCell ref="B184:I185"/>
    <mergeCell ref="B161:O161"/>
    <mergeCell ref="B163:I164"/>
    <mergeCell ref="B165:I166"/>
    <mergeCell ref="B167:I167"/>
    <mergeCell ref="B172:I173"/>
    <mergeCell ref="B168:O168"/>
    <mergeCell ref="B170:I171"/>
    <mergeCell ref="B186:I187"/>
    <mergeCell ref="B188:I189"/>
    <mergeCell ref="B136:I137"/>
    <mergeCell ref="B138:I139"/>
    <mergeCell ref="B140:I141"/>
    <mergeCell ref="B142:I143"/>
    <mergeCell ref="B144:I145"/>
    <mergeCell ref="B146:I147"/>
    <mergeCell ref="B154:O154"/>
    <mergeCell ref="B155:O155"/>
    <mergeCell ref="B157:I158"/>
    <mergeCell ref="B148:I149"/>
    <mergeCell ref="B150:I151"/>
    <mergeCell ref="B152:I153"/>
    <mergeCell ref="B117:I118"/>
    <mergeCell ref="B119:I120"/>
    <mergeCell ref="B131:O131"/>
    <mergeCell ref="B132:O132"/>
    <mergeCell ref="B134:I135"/>
    <mergeCell ref="B121:I122"/>
    <mergeCell ref="B123:I124"/>
    <mergeCell ref="B125:I126"/>
    <mergeCell ref="B127:I128"/>
    <mergeCell ref="B129:I130"/>
    <mergeCell ref="B108:I109"/>
    <mergeCell ref="B110:I110"/>
    <mergeCell ref="B111:O111"/>
    <mergeCell ref="B113:I114"/>
    <mergeCell ref="B115:I116"/>
    <mergeCell ref="B93:I94"/>
    <mergeCell ref="B95:I96"/>
    <mergeCell ref="B97:I98"/>
    <mergeCell ref="B101:I102"/>
    <mergeCell ref="B104:O104"/>
    <mergeCell ref="B106:I107"/>
    <mergeCell ref="A1:O1"/>
    <mergeCell ref="B37:O37"/>
    <mergeCell ref="A3:O3"/>
    <mergeCell ref="A2:O2"/>
    <mergeCell ref="B39:I40"/>
    <mergeCell ref="B41:I42"/>
    <mergeCell ref="B54:I55"/>
    <mergeCell ref="B56:I57"/>
    <mergeCell ref="B60:I61"/>
    <mergeCell ref="B36:O36"/>
    <mergeCell ref="B4:O4"/>
    <mergeCell ref="B6:I7"/>
    <mergeCell ref="B8:I9"/>
    <mergeCell ref="B10:I11"/>
    <mergeCell ref="B12:I13"/>
    <mergeCell ref="B14:I15"/>
    <mergeCell ref="B16:I17"/>
    <mergeCell ref="B18:I19"/>
    <mergeCell ref="B20:I21"/>
    <mergeCell ref="B22:I23"/>
    <mergeCell ref="B24:I25"/>
    <mergeCell ref="B26:I27"/>
    <mergeCell ref="B28:I29"/>
    <mergeCell ref="B30:I31"/>
    <mergeCell ref="B91:I92"/>
    <mergeCell ref="B43:I43"/>
    <mergeCell ref="B52:O52"/>
    <mergeCell ref="B87:I88"/>
    <mergeCell ref="B77:O77"/>
    <mergeCell ref="B76:O76"/>
    <mergeCell ref="B103:O103"/>
    <mergeCell ref="B44:O44"/>
    <mergeCell ref="B66:I67"/>
    <mergeCell ref="B68:I69"/>
    <mergeCell ref="B74:I75"/>
    <mergeCell ref="B79:I80"/>
    <mergeCell ref="B81:I82"/>
    <mergeCell ref="B83:I84"/>
    <mergeCell ref="B85:I86"/>
    <mergeCell ref="B70:I71"/>
    <mergeCell ref="B72:I73"/>
    <mergeCell ref="B99:I100"/>
    <mergeCell ref="B34:I35"/>
    <mergeCell ref="B32:I33"/>
    <mergeCell ref="B58:I59"/>
    <mergeCell ref="B46:I47"/>
    <mergeCell ref="B48:I49"/>
    <mergeCell ref="B50:I51"/>
    <mergeCell ref="B62:I63"/>
    <mergeCell ref="B64:I65"/>
    <mergeCell ref="B89:I90"/>
  </mergeCells>
  <phoneticPr fontId="4"/>
  <printOptions horizontalCentered="1"/>
  <pageMargins left="0.2" right="0.2" top="0.34" bottom="0.28999999999999998" header="0.23" footer="0.2"/>
  <pageSetup paperSize="9" scale="62" orientation="portrait" r:id="rId1"/>
  <headerFooter alignWithMargins="0"/>
  <rowBreaks count="3" manualBreakCount="3">
    <brk id="51" max="14" man="1"/>
    <brk id="110" max="14" man="1"/>
    <brk id="167" max="14" man="1"/>
  </rowBreaks>
  <ignoredErrors>
    <ignoredError sqref="A211" numberStoredAsText="1"/>
    <ignoredError sqref="N34 N74 N101 M116 M137 N159 N172 M179 M197 M216 N7:N33 N40:N42 N47:N50 M50 N55:N73 N80:N100 N107:N109 N114:N129 N135:N152 N158 N164:N166 N171 N177:N199 N201:N207 N200 N208 N214:N230 N232 N231 N233 M118 M120 M122 M124 M126 M128 M139 M141 M143 M145 M147 M149 M151 M181 M183 M185 M187 M189 M191 M193 M199 M201 M203 M205 M207 M218 M220 M222 M224 M226 M228 M230 M23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スマホ調査結果（保護者）</vt:lpstr>
      <vt:lpstr>'スマホ調査結果（保護者）'!Print_Area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kickkeko</dc:creator>
  <cp:lastModifiedBy>坂本義匡</cp:lastModifiedBy>
  <cp:lastPrinted>2021-04-22T05:45:47Z</cp:lastPrinted>
  <dcterms:created xsi:type="dcterms:W3CDTF">2007-05-29T10:12:03Z</dcterms:created>
  <dcterms:modified xsi:type="dcterms:W3CDTF">2024-03-06T05:27:14Z</dcterms:modified>
</cp:coreProperties>
</file>