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8_{EEE18D14-C449-4391-9313-8EF0A9BEAB3D}" xr6:coauthVersionLast="47" xr6:coauthVersionMax="47" xr10:uidLastSave="{00000000-0000-0000-0000-000000000000}"/>
  <bookViews>
    <workbookView xWindow="-15000" yWindow="-16365" windowWidth="29040" windowHeight="15720" tabRatio="814" xr2:uid="{00000000-000D-0000-FFFF-FFFF00000000}"/>
  </bookViews>
  <sheets>
    <sheet name="様式第3号" sheetId="63" r:id="rId1"/>
    <sheet name="3-1（精算書）" sheetId="16" r:id="rId2"/>
    <sheet name="3-2（対象職員一覧）" sheetId="62" r:id="rId3"/>
    <sheet name="3-3（資格取得・コミュニケーション）" sheetId="18" r:id="rId4"/>
    <sheet name="３-4（日本語学校学費）" sheetId="54" r:id="rId5"/>
    <sheet name="３-5（地域生活費）※物件ごとに作成してください" sheetId="61" r:id="rId6"/>
  </sheets>
  <externalReferences>
    <externalReference r:id="rId7"/>
  </externalReferences>
  <definedNames>
    <definedName name="_xlnm.Print_Area" localSheetId="1">'3-1（精算書）'!$A$1:$L$46</definedName>
    <definedName name="_xlnm.Print_Area" localSheetId="2">'3-2（対象職員一覧）'!$A$1:$M$36</definedName>
    <definedName name="_xlnm.Print_Area" localSheetId="3">'3-3（資格取得・コミュニケーション）'!$A$1:$G$50</definedName>
    <definedName name="_xlnm.Print_Area" localSheetId="4">'３-4（日本語学校学費）'!$A$1:$I$12</definedName>
    <definedName name="_xlnm.Print_Area" localSheetId="5">'３-5（地域生活費）※物件ごとに作成してください'!$A$1:$M$39</definedName>
    <definedName name="_xlnm.Print_Area" localSheetId="0">様式第3号!$A$1:$D$47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6" l="1"/>
  <c r="D19" i="16"/>
  <c r="D20" i="16"/>
  <c r="D21" i="16"/>
  <c r="D22" i="16"/>
  <c r="D23" i="16"/>
  <c r="D24" i="16"/>
  <c r="D17" i="16"/>
  <c r="F17" i="16" s="1"/>
  <c r="D43" i="16" l="1"/>
  <c r="F43" i="16" l="1"/>
  <c r="C24" i="16" l="1"/>
  <c r="C23" i="16"/>
  <c r="C22" i="16"/>
  <c r="C21" i="16"/>
  <c r="C20" i="16"/>
  <c r="C19" i="16"/>
  <c r="C18" i="16"/>
  <c r="C17" i="16"/>
  <c r="H31" i="61" l="1"/>
  <c r="C31" i="61"/>
  <c r="G12" i="54" l="1"/>
  <c r="D12" i="16" l="1"/>
  <c r="F12" i="16" s="1"/>
  <c r="H12" i="16" s="1"/>
  <c r="C12" i="16"/>
  <c r="D11" i="16"/>
  <c r="C11" i="16"/>
  <c r="D10" i="16"/>
  <c r="C10" i="16"/>
  <c r="D9" i="16"/>
  <c r="C9" i="16"/>
  <c r="D8" i="16"/>
  <c r="C8" i="16"/>
  <c r="D7" i="16"/>
  <c r="C7" i="16"/>
  <c r="D6" i="16"/>
  <c r="C6" i="16"/>
  <c r="D5" i="16"/>
  <c r="F5" i="16" s="1"/>
  <c r="C5" i="16"/>
  <c r="H35" i="62"/>
  <c r="I35" i="62"/>
  <c r="J35" i="62"/>
  <c r="K35" i="62"/>
  <c r="L35" i="62"/>
  <c r="G35" i="62"/>
  <c r="J30" i="61"/>
  <c r="F30" i="61"/>
  <c r="G30" i="61" s="1"/>
  <c r="I30" i="61" s="1"/>
  <c r="J29" i="61"/>
  <c r="F29" i="61"/>
  <c r="G29" i="61" s="1"/>
  <c r="I29" i="61" s="1"/>
  <c r="J28" i="61"/>
  <c r="F28" i="61"/>
  <c r="G28" i="61" s="1"/>
  <c r="I28" i="61" s="1"/>
  <c r="K28" i="61" s="1"/>
  <c r="J27" i="61"/>
  <c r="F27" i="61"/>
  <c r="G27" i="61" s="1"/>
  <c r="I27" i="61" s="1"/>
  <c r="J26" i="61"/>
  <c r="F26" i="61"/>
  <c r="G26" i="61" s="1"/>
  <c r="I26" i="61" s="1"/>
  <c r="J25" i="61"/>
  <c r="F25" i="61"/>
  <c r="G25" i="61" s="1"/>
  <c r="I25" i="61" s="1"/>
  <c r="J24" i="61"/>
  <c r="F24" i="61"/>
  <c r="G24" i="61" s="1"/>
  <c r="I24" i="61" s="1"/>
  <c r="J23" i="61"/>
  <c r="F23" i="61"/>
  <c r="G23" i="61" s="1"/>
  <c r="I23" i="61" s="1"/>
  <c r="J22" i="61"/>
  <c r="F22" i="61"/>
  <c r="G22" i="61" s="1"/>
  <c r="I22" i="61" s="1"/>
  <c r="J21" i="61"/>
  <c r="F21" i="61"/>
  <c r="G21" i="61" s="1"/>
  <c r="I21" i="61" s="1"/>
  <c r="J20" i="61"/>
  <c r="F20" i="61"/>
  <c r="G20" i="61" s="1"/>
  <c r="I20" i="61" s="1"/>
  <c r="J19" i="61"/>
  <c r="F19" i="61"/>
  <c r="G19" i="61" s="1"/>
  <c r="J31" i="61" l="1"/>
  <c r="I19" i="61"/>
  <c r="I31" i="61" s="1"/>
  <c r="G31" i="61"/>
  <c r="K29" i="61"/>
  <c r="K30" i="61"/>
  <c r="K20" i="61"/>
  <c r="K21" i="61"/>
  <c r="K22" i="61"/>
  <c r="K24" i="61"/>
  <c r="K25" i="61"/>
  <c r="K26" i="61"/>
  <c r="K23" i="61"/>
  <c r="K27" i="61"/>
  <c r="K19" i="61" l="1"/>
  <c r="K31" i="61" s="1"/>
  <c r="L31" i="61" s="1"/>
  <c r="E25" i="16"/>
  <c r="D25" i="16"/>
  <c r="F24" i="16"/>
  <c r="H24" i="16" s="1"/>
  <c r="F23" i="16"/>
  <c r="H23" i="16" s="1"/>
  <c r="F22" i="16"/>
  <c r="H22" i="16" s="1"/>
  <c r="F21" i="16"/>
  <c r="H21" i="16" s="1"/>
  <c r="F20" i="16"/>
  <c r="H20" i="16" s="1"/>
  <c r="F19" i="16"/>
  <c r="H19" i="16" s="1"/>
  <c r="F18" i="16"/>
  <c r="H18" i="16" s="1"/>
  <c r="H17" i="16"/>
  <c r="H25" i="16" l="1"/>
  <c r="I25" i="16" s="1"/>
  <c r="K25" i="16" s="1"/>
  <c r="F25" i="16"/>
  <c r="E13" i="16"/>
  <c r="D13" i="16" l="1"/>
  <c r="F6" i="16" l="1"/>
  <c r="H6" i="16" s="1"/>
  <c r="F7" i="16"/>
  <c r="H7" i="16" s="1"/>
  <c r="F8" i="16"/>
  <c r="H8" i="16" s="1"/>
  <c r="F9" i="16"/>
  <c r="H9" i="16" s="1"/>
  <c r="F10" i="16"/>
  <c r="H10" i="16" s="1"/>
  <c r="F11" i="16"/>
  <c r="H11" i="16" s="1"/>
  <c r="H5" i="16"/>
  <c r="H13" i="16" l="1"/>
  <c r="I13" i="16" s="1"/>
  <c r="K13" i="16" s="1"/>
  <c r="D45" i="16" s="1"/>
  <c r="F13" i="16"/>
  <c r="C23" i="63" l="1"/>
</calcChain>
</file>

<file path=xl/sharedStrings.xml><?xml version="1.0" encoding="utf-8"?>
<sst xmlns="http://schemas.openxmlformats.org/spreadsheetml/2006/main" count="229" uniqueCount="166">
  <si>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3"/>
  </si>
  <si>
    <t>郵便番号</t>
    <rPh sb="0" eb="4">
      <t>ユウビンバンゴウ</t>
    </rPh>
    <phoneticPr fontId="3"/>
  </si>
  <si>
    <t>法人所在地</t>
    <rPh sb="0" eb="2">
      <t>ホウジン</t>
    </rPh>
    <rPh sb="2" eb="5">
      <t>ショザイチ</t>
    </rPh>
    <phoneticPr fontId="3"/>
  </si>
  <si>
    <t>法人名</t>
    <rPh sb="0" eb="2">
      <t>ホウジン</t>
    </rPh>
    <rPh sb="2" eb="3">
      <t>メイ</t>
    </rPh>
    <phoneticPr fontId="3"/>
  </si>
  <si>
    <t>代表者職名</t>
    <rPh sb="0" eb="3">
      <t>ダイヒョウシャ</t>
    </rPh>
    <rPh sb="3" eb="5">
      <t>ショクメイ</t>
    </rPh>
    <phoneticPr fontId="3"/>
  </si>
  <si>
    <t>E-mail</t>
    <phoneticPr fontId="3"/>
  </si>
  <si>
    <t>電話番号</t>
    <rPh sb="0" eb="4">
      <t>デンワバンゴウ</t>
    </rPh>
    <phoneticPr fontId="3"/>
  </si>
  <si>
    <t>記</t>
    <rPh sb="0" eb="1">
      <t>キ</t>
    </rPh>
    <phoneticPr fontId="3"/>
  </si>
  <si>
    <t>代表者氏名</t>
    <rPh sb="0" eb="3">
      <t>ダイヒョウシャ</t>
    </rPh>
    <rPh sb="3" eb="5">
      <t>シメイ</t>
    </rPh>
    <rPh sb="4" eb="5">
      <t>メイ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</si>
  <si>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</si>
  <si>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給付・貸付の別</t>
    <rPh sb="0" eb="2">
      <t>キュウフ</t>
    </rPh>
    <rPh sb="3" eb="5">
      <t>カシツケ</t>
    </rPh>
    <rPh sb="6" eb="7">
      <t>ベツ</t>
    </rPh>
    <phoneticPr fontId="3"/>
  </si>
  <si>
    <t>介護老人保健施設</t>
  </si>
  <si>
    <t>介護医療院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</si>
  <si>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</si>
  <si>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</si>
  <si>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</si>
  <si>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</si>
  <si>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</si>
  <si>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</si>
  <si>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</si>
  <si>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</t>
  </si>
  <si>
    <t>特定施設入居者生活介護</t>
  </si>
  <si>
    <t>介護予防訪問入浴介護</t>
  </si>
  <si>
    <t>介護予防訪問看護</t>
  </si>
  <si>
    <t>介護予防訪問リハビリテーション</t>
  </si>
  <si>
    <t>介護予防通所リハビリテーション</t>
  </si>
  <si>
    <t>介護予防短期入所生活介護</t>
  </si>
  <si>
    <t>介護予防短期入所療養介護</t>
  </si>
  <si>
    <t>介護予防特定施設入居者生活介護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</si>
  <si>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</si>
  <si>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</si>
  <si>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</si>
  <si>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</si>
  <si>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</si>
  <si>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</si>
  <si>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</si>
  <si>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</si>
  <si>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看護小規模多機能型居宅介護</t>
  </si>
  <si>
    <t>介護予防認知症対応型通所介護</t>
  </si>
  <si>
    <t>介護予防小規模多機能型居宅介護</t>
  </si>
  <si>
    <t>介護予防認知症対応型共同生活介護</t>
  </si>
  <si>
    <t>事業所名</t>
    <rPh sb="0" eb="4">
      <t>ジギョウショメイ</t>
    </rPh>
    <phoneticPr fontId="3"/>
  </si>
  <si>
    <t>事業所種別</t>
    <rPh sb="0" eb="5">
      <t>ジギョウショシュベツ</t>
    </rPh>
    <phoneticPr fontId="3"/>
  </si>
  <si>
    <t>　</t>
    <phoneticPr fontId="8"/>
  </si>
  <si>
    <t>円　（税込）</t>
    <rPh sb="0" eb="1">
      <t>エン</t>
    </rPh>
    <rPh sb="3" eb="5">
      <t>ゼイコ</t>
    </rPh>
    <phoneticPr fontId="3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</si>
  <si>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3"/>
  </si>
  <si>
    <t>国籍</t>
    <rPh sb="0" eb="2">
      <t>コクセキ</t>
    </rPh>
    <phoneticPr fontId="3"/>
  </si>
  <si>
    <t>事業所名</t>
    <rPh sb="0" eb="3">
      <t>ジギョウショ</t>
    </rPh>
    <rPh sb="3" eb="4">
      <t>メイ</t>
    </rPh>
    <phoneticPr fontId="3"/>
  </si>
  <si>
    <r>
      <t xml:space="preserve">補助金所要額
</t>
    </r>
    <r>
      <rPr>
        <sz val="12"/>
        <color rgb="FF0070C0"/>
        <rFont val="Yu Gothic"/>
        <family val="3"/>
        <charset val="128"/>
        <scheme val="minor"/>
      </rPr>
      <t>（補助率2/3）</t>
    </r>
    <rPh sb="8" eb="10">
      <t>ホジョ</t>
    </rPh>
    <rPh sb="10" eb="11">
      <t>リツ</t>
    </rPh>
    <phoneticPr fontId="3"/>
  </si>
  <si>
    <r>
      <t xml:space="preserve">補助金所要額
</t>
    </r>
    <r>
      <rPr>
        <sz val="12"/>
        <color rgb="FF0070C0"/>
        <rFont val="Yu Gothic"/>
        <family val="3"/>
        <charset val="128"/>
        <scheme val="minor"/>
      </rPr>
      <t>（補助率1/3）</t>
    </r>
    <rPh sb="8" eb="11">
      <t>ホジョリツ</t>
    </rPh>
    <phoneticPr fontId="3"/>
  </si>
  <si>
    <t>差引額
（Ｃ＝Ａ－Ｂ）</t>
    <phoneticPr fontId="8"/>
  </si>
  <si>
    <t>基準額（Ｄ）</t>
    <rPh sb="0" eb="2">
      <t>キジュン</t>
    </rPh>
    <rPh sb="2" eb="3">
      <t>ガク</t>
    </rPh>
    <phoneticPr fontId="8"/>
  </si>
  <si>
    <r>
      <t xml:space="preserve">選定額
（Ｃ・Ｄの少ない方）
</t>
    </r>
    <r>
      <rPr>
        <sz val="12"/>
        <color rgb="FF0070C0"/>
        <rFont val="Yu Gothic"/>
        <family val="3"/>
        <charset val="128"/>
        <scheme val="minor"/>
      </rPr>
      <t>総額60万円まで</t>
    </r>
    <rPh sb="12" eb="13">
      <t>ホウ</t>
    </rPh>
    <rPh sb="15" eb="17">
      <t>ソウガク</t>
    </rPh>
    <rPh sb="19" eb="21">
      <t>マンエン</t>
    </rPh>
    <phoneticPr fontId="3"/>
  </si>
  <si>
    <t>介護福祉士資格取得を
目指す技能実習生</t>
    <rPh sb="0" eb="2">
      <t>カイゴ</t>
    </rPh>
    <rPh sb="2" eb="5">
      <t>フクシシ</t>
    </rPh>
    <rPh sb="5" eb="7">
      <t>シカク</t>
    </rPh>
    <rPh sb="7" eb="9">
      <t>シュトク</t>
    </rPh>
    <rPh sb="11" eb="13">
      <t>メザ</t>
    </rPh>
    <rPh sb="14" eb="16">
      <t>ギノウ</t>
    </rPh>
    <rPh sb="16" eb="18">
      <t>ジッシュウ</t>
    </rPh>
    <rPh sb="18" eb="19">
      <t>セイ</t>
    </rPh>
    <phoneticPr fontId="3"/>
  </si>
  <si>
    <t>介護福祉士資格取得を
目指す特定技能外国人</t>
    <rPh sb="0" eb="2">
      <t>カイゴ</t>
    </rPh>
    <rPh sb="2" eb="5">
      <t>フクシシ</t>
    </rPh>
    <rPh sb="5" eb="7">
      <t>シカク</t>
    </rPh>
    <rPh sb="7" eb="9">
      <t>シュトク</t>
    </rPh>
    <rPh sb="11" eb="13">
      <t>メザ</t>
    </rPh>
    <rPh sb="14" eb="16">
      <t>トクテイ</t>
    </rPh>
    <rPh sb="16" eb="18">
      <t>ギノウ</t>
    </rPh>
    <rPh sb="18" eb="20">
      <t>ガイコク</t>
    </rPh>
    <rPh sb="20" eb="21">
      <t>ジン</t>
    </rPh>
    <phoneticPr fontId="3"/>
  </si>
  <si>
    <t>円</t>
    <rPh sb="0" eb="1">
      <t>エン</t>
    </rPh>
    <phoneticPr fontId="3"/>
  </si>
  <si>
    <t>在籍する
日本語学校名</t>
    <rPh sb="0" eb="2">
      <t>ザイセキ</t>
    </rPh>
    <rPh sb="5" eb="7">
      <t>ニホン</t>
    </rPh>
    <rPh sb="7" eb="8">
      <t>ゴ</t>
    </rPh>
    <rPh sb="8" eb="10">
      <t>ガッコウ</t>
    </rPh>
    <rPh sb="10" eb="11">
      <t>メイ</t>
    </rPh>
    <phoneticPr fontId="3"/>
  </si>
  <si>
    <t>選定額
（Ｃ・Ｄの少ない方）</t>
    <rPh sb="12" eb="13">
      <t>ホウ</t>
    </rPh>
    <phoneticPr fontId="3"/>
  </si>
  <si>
    <t>寄付金その他
の収入額（Ｂ）</t>
    <phoneticPr fontId="8"/>
  </si>
  <si>
    <t>氏名</t>
    <rPh sb="0" eb="2">
      <t>シメイ</t>
    </rPh>
    <phoneticPr fontId="3"/>
  </si>
  <si>
    <t>採用年月日</t>
    <rPh sb="0" eb="2">
      <t>サイヨウ</t>
    </rPh>
    <rPh sb="2" eb="5">
      <t>ネンガッピ</t>
    </rPh>
    <phoneticPr fontId="3"/>
  </si>
  <si>
    <t>在留資格</t>
    <rPh sb="0" eb="2">
      <t>ザイリュウ</t>
    </rPh>
    <rPh sb="2" eb="4">
      <t>シカク</t>
    </rPh>
    <phoneticPr fontId="3"/>
  </si>
  <si>
    <t>物件
番号</t>
    <rPh sb="0" eb="2">
      <t>ブッケン</t>
    </rPh>
    <rPh sb="3" eb="5">
      <t>バンゴウ</t>
    </rPh>
    <phoneticPr fontId="3"/>
  </si>
  <si>
    <t>物件名</t>
    <rPh sb="0" eb="2">
      <t>ブッケン</t>
    </rPh>
    <rPh sb="2" eb="3">
      <t>メイ</t>
    </rPh>
    <phoneticPr fontId="3"/>
  </si>
  <si>
    <t>補助金所要額（円）</t>
    <rPh sb="0" eb="3">
      <t>ホジョキン</t>
    </rPh>
    <rPh sb="3" eb="5">
      <t>ショヨウ</t>
    </rPh>
    <rPh sb="5" eb="6">
      <t>ガク</t>
    </rPh>
    <rPh sb="7" eb="8">
      <t>エン</t>
    </rPh>
    <phoneticPr fontId="8"/>
  </si>
  <si>
    <t>氏名</t>
    <rPh sb="0" eb="2">
      <t>シメイ</t>
    </rPh>
    <phoneticPr fontId="17"/>
  </si>
  <si>
    <t>補助対象者数（Ｂ）</t>
    <rPh sb="0" eb="2">
      <t>ホジョ</t>
    </rPh>
    <rPh sb="2" eb="4">
      <t>タイショウ</t>
    </rPh>
    <rPh sb="4" eb="5">
      <t>シャ</t>
    </rPh>
    <rPh sb="5" eb="6">
      <t>スウ</t>
    </rPh>
    <phoneticPr fontId="17"/>
  </si>
  <si>
    <t>４月分</t>
    <rPh sb="1" eb="2">
      <t>ガツ</t>
    </rPh>
    <rPh sb="2" eb="3">
      <t>ブン</t>
    </rPh>
    <phoneticPr fontId="17"/>
  </si>
  <si>
    <t>５月分</t>
    <rPh sb="1" eb="2">
      <t>ガツ</t>
    </rPh>
    <rPh sb="2" eb="3">
      <t>ブン</t>
    </rPh>
    <phoneticPr fontId="17"/>
  </si>
  <si>
    <t>６月分</t>
    <rPh sb="1" eb="2">
      <t>ガツ</t>
    </rPh>
    <rPh sb="2" eb="3">
      <t>ブン</t>
    </rPh>
    <phoneticPr fontId="17"/>
  </si>
  <si>
    <t>７月分</t>
    <rPh sb="1" eb="2">
      <t>ガツ</t>
    </rPh>
    <rPh sb="2" eb="3">
      <t>ブン</t>
    </rPh>
    <phoneticPr fontId="17"/>
  </si>
  <si>
    <t>８月分</t>
    <rPh sb="1" eb="2">
      <t>ガツ</t>
    </rPh>
    <rPh sb="2" eb="3">
      <t>ブン</t>
    </rPh>
    <phoneticPr fontId="17"/>
  </si>
  <si>
    <t>９月分</t>
    <rPh sb="1" eb="2">
      <t>ガツ</t>
    </rPh>
    <rPh sb="2" eb="3">
      <t>ブン</t>
    </rPh>
    <phoneticPr fontId="17"/>
  </si>
  <si>
    <t>10月分</t>
    <rPh sb="2" eb="3">
      <t>ガツ</t>
    </rPh>
    <rPh sb="3" eb="4">
      <t>ブン</t>
    </rPh>
    <phoneticPr fontId="17"/>
  </si>
  <si>
    <t>11月分</t>
    <rPh sb="2" eb="3">
      <t>ガツ</t>
    </rPh>
    <rPh sb="3" eb="4">
      <t>ブン</t>
    </rPh>
    <phoneticPr fontId="17"/>
  </si>
  <si>
    <t>12月分</t>
    <rPh sb="2" eb="3">
      <t>ガツ</t>
    </rPh>
    <rPh sb="3" eb="4">
      <t>ブン</t>
    </rPh>
    <phoneticPr fontId="17"/>
  </si>
  <si>
    <t>１月分</t>
    <rPh sb="1" eb="3">
      <t>ガツブン</t>
    </rPh>
    <phoneticPr fontId="17"/>
  </si>
  <si>
    <t>２月分</t>
    <rPh sb="1" eb="3">
      <t>ガツブン</t>
    </rPh>
    <phoneticPr fontId="17"/>
  </si>
  <si>
    <t>３月分</t>
    <rPh sb="1" eb="3">
      <t>ガツブン</t>
    </rPh>
    <phoneticPr fontId="17"/>
  </si>
  <si>
    <t>合計</t>
    <rPh sb="0" eb="2">
      <t>ゴウケイ</t>
    </rPh>
    <phoneticPr fontId="17"/>
  </si>
  <si>
    <t>申請の内容</t>
    <rPh sb="0" eb="2">
      <t>シンセイ</t>
    </rPh>
    <rPh sb="3" eb="5">
      <t>ナイヨウ</t>
    </rPh>
    <phoneticPr fontId="3"/>
  </si>
  <si>
    <t>日本語学校に在籍する
留学生</t>
    <rPh sb="0" eb="2">
      <t>ニホン</t>
    </rPh>
    <rPh sb="2" eb="3">
      <t>ゴ</t>
    </rPh>
    <rPh sb="3" eb="5">
      <t>ガッコウ</t>
    </rPh>
    <rPh sb="6" eb="8">
      <t>ザイセキ</t>
    </rPh>
    <rPh sb="11" eb="14">
      <t>リュウガクセイ</t>
    </rPh>
    <phoneticPr fontId="3"/>
  </si>
  <si>
    <t>事業所①</t>
    <rPh sb="0" eb="3">
      <t>ジギョウショ</t>
    </rPh>
    <phoneticPr fontId="3"/>
  </si>
  <si>
    <t>（１）事業所名</t>
    <rPh sb="3" eb="7">
      <t>ジギョウショメイ</t>
    </rPh>
    <phoneticPr fontId="3"/>
  </si>
  <si>
    <t>（２）取組の内容</t>
    <rPh sb="6" eb="8">
      <t>ナイヨウ</t>
    </rPh>
    <phoneticPr fontId="3"/>
  </si>
  <si>
    <t>事業所②</t>
    <rPh sb="0" eb="3">
      <t>ジギョウショ</t>
    </rPh>
    <phoneticPr fontId="3"/>
  </si>
  <si>
    <t>事業所③</t>
    <rPh sb="0" eb="3">
      <t>ジギョウショ</t>
    </rPh>
    <phoneticPr fontId="3"/>
  </si>
  <si>
    <t>事業所④</t>
    <rPh sb="0" eb="3">
      <t>ジギョウショ</t>
    </rPh>
    <phoneticPr fontId="3"/>
  </si>
  <si>
    <t>事業所⑤</t>
    <rPh sb="0" eb="3">
      <t>ジギョウショ</t>
    </rPh>
    <phoneticPr fontId="3"/>
  </si>
  <si>
    <t>事業所⑥</t>
    <rPh sb="0" eb="3">
      <t>ジギョウショ</t>
    </rPh>
    <phoneticPr fontId="3"/>
  </si>
  <si>
    <t>事業所⑦</t>
    <rPh sb="0" eb="3">
      <t>ジギョウショ</t>
    </rPh>
    <phoneticPr fontId="3"/>
  </si>
  <si>
    <t>事業所⑧</t>
    <rPh sb="0" eb="3">
      <t>ジギョウショ</t>
    </rPh>
    <phoneticPr fontId="3"/>
  </si>
  <si>
    <t>物件ごとに作成してください。</t>
    <rPh sb="0" eb="2">
      <t>ブッケン</t>
    </rPh>
    <rPh sb="5" eb="7">
      <t>サクセイ</t>
    </rPh>
    <phoneticPr fontId="3"/>
  </si>
  <si>
    <t>備考</t>
    <rPh sb="0" eb="2">
      <t>ビコウ</t>
    </rPh>
    <phoneticPr fontId="3"/>
  </si>
  <si>
    <t>（総事業費）</t>
    <rPh sb="1" eb="5">
      <t>ソウジギョウヒ</t>
    </rPh>
    <phoneticPr fontId="3"/>
  </si>
  <si>
    <t>その他
の入居者数（Ｃ）</t>
    <rPh sb="2" eb="3">
      <t>タ</t>
    </rPh>
    <rPh sb="5" eb="8">
      <t>ニュウキョシャ</t>
    </rPh>
    <rPh sb="8" eb="9">
      <t>スウ</t>
    </rPh>
    <phoneticPr fontId="17"/>
  </si>
  <si>
    <t>～</t>
    <phoneticPr fontId="3"/>
  </si>
  <si>
    <t>補助対象期間（月単位）</t>
    <rPh sb="0" eb="2">
      <t>ホジョ</t>
    </rPh>
    <rPh sb="2" eb="4">
      <t>タイショウ</t>
    </rPh>
    <rPh sb="4" eb="6">
      <t>キカン</t>
    </rPh>
    <rPh sb="7" eb="8">
      <t>ツキ</t>
    </rPh>
    <rPh sb="8" eb="10">
      <t>タンイ</t>
    </rPh>
    <phoneticPr fontId="3"/>
  </si>
  <si>
    <t>月</t>
    <rPh sb="0" eb="1">
      <t>ガツ</t>
    </rPh>
    <phoneticPr fontId="3"/>
  </si>
  <si>
    <t>対象者名</t>
    <rPh sb="0" eb="3">
      <t>タイショウシャ</t>
    </rPh>
    <rPh sb="3" eb="4">
      <t>メイ</t>
    </rPh>
    <phoneticPr fontId="3"/>
  </si>
  <si>
    <t>合計
（Ｄ＝Ｂ＋Ｃ）</t>
    <rPh sb="0" eb="2">
      <t>ゴウケイ</t>
    </rPh>
    <phoneticPr fontId="17"/>
  </si>
  <si>
    <t>(1)資格取得・
コミュニケーション促進</t>
    <rPh sb="3" eb="5">
      <t>シカク</t>
    </rPh>
    <rPh sb="5" eb="7">
      <t>シュトク</t>
    </rPh>
    <rPh sb="18" eb="20">
      <t>ソクシン</t>
    </rPh>
    <phoneticPr fontId="3"/>
  </si>
  <si>
    <t>(2)日本語学校の学費
※留学生のみ</t>
    <rPh sb="3" eb="5">
      <t>ニホン</t>
    </rPh>
    <rPh sb="5" eb="6">
      <t>ゴ</t>
    </rPh>
    <rPh sb="6" eb="8">
      <t>ガッコウ</t>
    </rPh>
    <rPh sb="9" eb="11">
      <t>ガクヒ</t>
    </rPh>
    <rPh sb="13" eb="16">
      <t>リュウガクセイ</t>
    </rPh>
    <phoneticPr fontId="3"/>
  </si>
  <si>
    <t>(3)地域生活費（居住費）
※留学生除く</t>
    <rPh sb="3" eb="5">
      <t>チイキ</t>
    </rPh>
    <rPh sb="5" eb="8">
      <t>セイカツヒ</t>
    </rPh>
    <rPh sb="9" eb="11">
      <t>キョジュウ</t>
    </rPh>
    <rPh sb="11" eb="12">
      <t>ヒ</t>
    </rPh>
    <rPh sb="15" eb="18">
      <t>リュウガクセイ</t>
    </rPh>
    <rPh sb="18" eb="19">
      <t>ノゾ</t>
    </rPh>
    <phoneticPr fontId="3"/>
  </si>
  <si>
    <t>２　住所</t>
    <rPh sb="2" eb="4">
      <t>ジュウショ</t>
    </rPh>
    <phoneticPr fontId="3"/>
  </si>
  <si>
    <t>３　対象となる外国人介護職員</t>
    <rPh sb="2" eb="4">
      <t>タイショウ</t>
    </rPh>
    <rPh sb="7" eb="9">
      <t>ガイコク</t>
    </rPh>
    <rPh sb="9" eb="10">
      <t>ジン</t>
    </rPh>
    <rPh sb="10" eb="12">
      <t>カイゴ</t>
    </rPh>
    <rPh sb="12" eb="14">
      <t>ショクイン</t>
    </rPh>
    <phoneticPr fontId="17"/>
  </si>
  <si>
    <t>４　賃料及び入居負担額</t>
    <rPh sb="2" eb="4">
      <t>チンリョウ</t>
    </rPh>
    <rPh sb="4" eb="5">
      <t>オヨ</t>
    </rPh>
    <rPh sb="6" eb="8">
      <t>ニュウキョ</t>
    </rPh>
    <rPh sb="8" eb="10">
      <t>フタン</t>
    </rPh>
    <rPh sb="10" eb="11">
      <t>ガク</t>
    </rPh>
    <phoneticPr fontId="17"/>
  </si>
  <si>
    <t>各月の入居者数（人）</t>
    <rPh sb="0" eb="2">
      <t>カクツキ</t>
    </rPh>
    <rPh sb="3" eb="6">
      <t>ニュウキョシャ</t>
    </rPh>
    <rPh sb="6" eb="7">
      <t>スウ</t>
    </rPh>
    <rPh sb="8" eb="9">
      <t>ニン</t>
    </rPh>
    <phoneticPr fontId="17"/>
  </si>
  <si>
    <t>月額本人負担額
（円）</t>
    <rPh sb="0" eb="2">
      <t>ゲツガク</t>
    </rPh>
    <rPh sb="2" eb="4">
      <t>ホンニン</t>
    </rPh>
    <rPh sb="4" eb="6">
      <t>フタン</t>
    </rPh>
    <rPh sb="6" eb="7">
      <t>ガク</t>
    </rPh>
    <rPh sb="9" eb="10">
      <t>エン</t>
    </rPh>
    <phoneticPr fontId="17"/>
  </si>
  <si>
    <t>補助金
所要額（円）
（補助率1/3）</t>
    <rPh sb="0" eb="3">
      <t>ホジョキン</t>
    </rPh>
    <rPh sb="4" eb="6">
      <t>ショヨウ</t>
    </rPh>
    <rPh sb="6" eb="7">
      <t>ガク</t>
    </rPh>
    <rPh sb="8" eb="9">
      <t>エン</t>
    </rPh>
    <phoneticPr fontId="17"/>
  </si>
  <si>
    <t>月額賃料
（共益費含む）
（Ａ）（円）</t>
    <rPh sb="0" eb="2">
      <t>ゲツガク</t>
    </rPh>
    <rPh sb="2" eb="4">
      <t>チンリョウ</t>
    </rPh>
    <rPh sb="6" eb="9">
      <t>キョウエキヒ</t>
    </rPh>
    <rPh sb="9" eb="10">
      <t>フク</t>
    </rPh>
    <rPh sb="17" eb="18">
      <t>エン</t>
    </rPh>
    <phoneticPr fontId="17"/>
  </si>
  <si>
    <t>月額賃料
（対象者分）
（Ｅ＝Ａ/Ｄ×Ｂ）</t>
    <rPh sb="0" eb="2">
      <t>ゲツガク</t>
    </rPh>
    <rPh sb="2" eb="4">
      <t>チンリョウ</t>
    </rPh>
    <rPh sb="6" eb="8">
      <t>タイショウ</t>
    </rPh>
    <rPh sb="8" eb="9">
      <t>シャ</t>
    </rPh>
    <rPh sb="9" eb="10">
      <t>ブン</t>
    </rPh>
    <phoneticPr fontId="17"/>
  </si>
  <si>
    <t>補助対象者（Ｂ）の本人負担額
の合計（Ｆ）
（円）</t>
    <rPh sb="0" eb="2">
      <t>ホジョ</t>
    </rPh>
    <rPh sb="2" eb="5">
      <t>タイショウシャ</t>
    </rPh>
    <rPh sb="9" eb="11">
      <t>ホンニン</t>
    </rPh>
    <rPh sb="11" eb="13">
      <t>フタン</t>
    </rPh>
    <rPh sb="13" eb="14">
      <t>ガク</t>
    </rPh>
    <rPh sb="16" eb="18">
      <t>ゴウケイ</t>
    </rPh>
    <rPh sb="23" eb="24">
      <t>エン</t>
    </rPh>
    <phoneticPr fontId="17"/>
  </si>
  <si>
    <t>基準額
（Ｈ＝Ｂ×3万円）（円）</t>
    <rPh sb="0" eb="2">
      <t>キジュン</t>
    </rPh>
    <rPh sb="2" eb="3">
      <t>ガク</t>
    </rPh>
    <rPh sb="10" eb="12">
      <t>マンエン</t>
    </rPh>
    <rPh sb="14" eb="15">
      <t>エン</t>
    </rPh>
    <phoneticPr fontId="17"/>
  </si>
  <si>
    <t>選定額
（Ｇ・Ｈの少ない方）（円）</t>
    <rPh sb="0" eb="2">
      <t>センテイ</t>
    </rPh>
    <rPh sb="2" eb="3">
      <t>ガク</t>
    </rPh>
    <rPh sb="9" eb="10">
      <t>スク</t>
    </rPh>
    <rPh sb="12" eb="13">
      <t>ホウ</t>
    </rPh>
    <rPh sb="15" eb="16">
      <t>エン</t>
    </rPh>
    <phoneticPr fontId="17"/>
  </si>
  <si>
    <t>法人負担
（対象者分）
（Ｇ＝ＥーＦ）
（円）</t>
    <rPh sb="0" eb="2">
      <t>ホウジン</t>
    </rPh>
    <rPh sb="2" eb="4">
      <t>フタン</t>
    </rPh>
    <rPh sb="6" eb="9">
      <t>タイショウシャ</t>
    </rPh>
    <rPh sb="9" eb="10">
      <t>ブン</t>
    </rPh>
    <rPh sb="21" eb="22">
      <t>エン</t>
    </rPh>
    <phoneticPr fontId="3"/>
  </si>
  <si>
    <r>
      <t xml:space="preserve">事業所名
</t>
    </r>
    <r>
      <rPr>
        <sz val="12"/>
        <color rgb="FF0070C0"/>
        <rFont val="Yu Gothic"/>
        <family val="3"/>
        <charset val="128"/>
        <scheme val="minor"/>
      </rPr>
      <t>（別紙3-3から転記）</t>
    </r>
    <rPh sb="0" eb="3">
      <t>ジギョウショ</t>
    </rPh>
    <rPh sb="3" eb="4">
      <t>メイ</t>
    </rPh>
    <rPh sb="6" eb="8">
      <t>ベッシ</t>
    </rPh>
    <rPh sb="13" eb="15">
      <t>テンキ</t>
    </rPh>
    <phoneticPr fontId="3"/>
  </si>
  <si>
    <r>
      <t xml:space="preserve">対象経費の
支出済額（Ａ）
</t>
    </r>
    <r>
      <rPr>
        <sz val="12"/>
        <color rgb="FF0070C0"/>
        <rFont val="Yu Gothic"/>
        <family val="3"/>
        <charset val="128"/>
        <scheme val="minor"/>
      </rPr>
      <t>（別紙3-3から転記）</t>
    </r>
    <rPh sb="0" eb="2">
      <t>タイショウ</t>
    </rPh>
    <rPh sb="2" eb="4">
      <t>ケイヒ</t>
    </rPh>
    <rPh sb="6" eb="8">
      <t>シシュツ</t>
    </rPh>
    <rPh sb="8" eb="9">
      <t>ズ</t>
    </rPh>
    <rPh sb="9" eb="10">
      <t>ガク</t>
    </rPh>
    <rPh sb="15" eb="17">
      <t>ベッシ</t>
    </rPh>
    <rPh sb="22" eb="24">
      <t>テンキ</t>
    </rPh>
    <phoneticPr fontId="8"/>
  </si>
  <si>
    <r>
      <t xml:space="preserve">対象者名
</t>
    </r>
    <r>
      <rPr>
        <sz val="12"/>
        <color rgb="FF0070C0"/>
        <rFont val="Yu Gothic"/>
        <family val="3"/>
        <charset val="128"/>
        <scheme val="minor"/>
      </rPr>
      <t>（別紙3-4から転記）</t>
    </r>
    <rPh sb="0" eb="2">
      <t>タイショウ</t>
    </rPh>
    <rPh sb="2" eb="3">
      <t>シャ</t>
    </rPh>
    <rPh sb="3" eb="4">
      <t>メイ</t>
    </rPh>
    <rPh sb="6" eb="8">
      <t>ベッシ</t>
    </rPh>
    <rPh sb="13" eb="15">
      <t>テンキ</t>
    </rPh>
    <phoneticPr fontId="3"/>
  </si>
  <si>
    <r>
      <t xml:space="preserve">対象経費の
支出済額（Ａ）
</t>
    </r>
    <r>
      <rPr>
        <sz val="12"/>
        <color rgb="FF0070C0"/>
        <rFont val="Yu Gothic"/>
        <family val="3"/>
        <charset val="128"/>
        <scheme val="minor"/>
      </rPr>
      <t>（別紙3-4から転記）</t>
    </r>
    <rPh sb="0" eb="2">
      <t>タイショウ</t>
    </rPh>
    <rPh sb="2" eb="4">
      <t>ケイヒ</t>
    </rPh>
    <rPh sb="6" eb="8">
      <t>シシュツ</t>
    </rPh>
    <rPh sb="8" eb="9">
      <t>ズ</t>
    </rPh>
    <rPh sb="9" eb="10">
      <t>ガク</t>
    </rPh>
    <rPh sb="15" eb="17">
      <t>ベッシ</t>
    </rPh>
    <rPh sb="22" eb="24">
      <t>テンキ</t>
    </rPh>
    <phoneticPr fontId="8"/>
  </si>
  <si>
    <r>
      <t>（２）留学生の日本語学校の学費　</t>
    </r>
    <r>
      <rPr>
        <b/>
        <u/>
        <sz val="12"/>
        <color rgb="FFFF0000"/>
        <rFont val="Yu Gothic"/>
        <family val="3"/>
        <charset val="128"/>
        <scheme val="minor"/>
      </rPr>
      <t>※別紙３－４を添付すること。</t>
    </r>
    <rPh sb="7" eb="10">
      <t>ニホンゴ</t>
    </rPh>
    <rPh sb="10" eb="12">
      <t>ガッコウ</t>
    </rPh>
    <rPh sb="13" eb="15">
      <t>ガクヒ</t>
    </rPh>
    <rPh sb="23" eb="25">
      <t>テンプ</t>
    </rPh>
    <phoneticPr fontId="3"/>
  </si>
  <si>
    <r>
      <t>（１）介護福祉士資格取得支援費用及びコミュニケーション促進費用　</t>
    </r>
    <r>
      <rPr>
        <b/>
        <u/>
        <sz val="12"/>
        <color rgb="FFFF0000"/>
        <rFont val="Yu Gothic"/>
        <family val="3"/>
        <charset val="128"/>
        <scheme val="minor"/>
      </rPr>
      <t>※別紙３－３を添付すること。</t>
    </r>
    <rPh sb="33" eb="35">
      <t>ベッシ</t>
    </rPh>
    <rPh sb="39" eb="41">
      <t>テンプ</t>
    </rPh>
    <phoneticPr fontId="3"/>
  </si>
  <si>
    <t>（別紙３－１）精算書　＜単位：円＞</t>
    <rPh sb="7" eb="10">
      <t>セイサンショ</t>
    </rPh>
    <rPh sb="12" eb="14">
      <t>タンイ</t>
    </rPh>
    <rPh sb="15" eb="16">
      <t>エン</t>
    </rPh>
    <phoneticPr fontId="3"/>
  </si>
  <si>
    <r>
      <t>（３）技能実習生及び特定技能外国人の地域生活費　</t>
    </r>
    <r>
      <rPr>
        <b/>
        <u/>
        <sz val="12"/>
        <color rgb="FFFF0000"/>
        <rFont val="Yu Gothic"/>
        <family val="3"/>
        <charset val="128"/>
        <scheme val="minor"/>
      </rPr>
      <t>※別紙３－５を添付すること。</t>
    </r>
    <rPh sb="3" eb="5">
      <t>ギノウ</t>
    </rPh>
    <rPh sb="5" eb="8">
      <t>ジッシュウセイ</t>
    </rPh>
    <rPh sb="8" eb="9">
      <t>オヨ</t>
    </rPh>
    <rPh sb="10" eb="12">
      <t>トクテイ</t>
    </rPh>
    <rPh sb="12" eb="14">
      <t>ギノウ</t>
    </rPh>
    <rPh sb="14" eb="16">
      <t>ガイコク</t>
    </rPh>
    <rPh sb="16" eb="17">
      <t>ジン</t>
    </rPh>
    <rPh sb="18" eb="20">
      <t>チイキ</t>
    </rPh>
    <rPh sb="20" eb="23">
      <t>セイカツヒ</t>
    </rPh>
    <rPh sb="25" eb="27">
      <t>ベッシ</t>
    </rPh>
    <rPh sb="31" eb="33">
      <t>テンプ</t>
    </rPh>
    <phoneticPr fontId="3"/>
  </si>
  <si>
    <t>（４）精算額</t>
    <rPh sb="3" eb="6">
      <t>セイサンガク</t>
    </rPh>
    <phoneticPr fontId="3"/>
  </si>
  <si>
    <t>（別紙３－２）事業報告書（対象となる外国人介護職員の一覧）</t>
    <rPh sb="7" eb="9">
      <t>ジギョウ</t>
    </rPh>
    <rPh sb="9" eb="12">
      <t>ホウコクショ</t>
    </rPh>
    <rPh sb="13" eb="15">
      <t>タイショウ</t>
    </rPh>
    <rPh sb="18" eb="20">
      <t>ガイコク</t>
    </rPh>
    <rPh sb="20" eb="21">
      <t>ジン</t>
    </rPh>
    <rPh sb="21" eb="23">
      <t>カイゴ</t>
    </rPh>
    <rPh sb="23" eb="25">
      <t>ショクイン</t>
    </rPh>
    <rPh sb="26" eb="28">
      <t>イチラン</t>
    </rPh>
    <phoneticPr fontId="3"/>
  </si>
  <si>
    <t>（３）支出済額(Ａ）</t>
    <rPh sb="3" eb="5">
      <t>シシュツ</t>
    </rPh>
    <rPh sb="5" eb="6">
      <t>ズミ</t>
    </rPh>
    <rPh sb="6" eb="7">
      <t>ガク</t>
    </rPh>
    <phoneticPr fontId="3"/>
  </si>
  <si>
    <t>（４）支出済額の内訳</t>
    <rPh sb="3" eb="5">
      <t>シシュツ</t>
    </rPh>
    <rPh sb="5" eb="6">
      <t>ズミ</t>
    </rPh>
    <rPh sb="6" eb="7">
      <t>ガク</t>
    </rPh>
    <rPh sb="8" eb="10">
      <t>ウチワケ</t>
    </rPh>
    <phoneticPr fontId="3"/>
  </si>
  <si>
    <t>（別紙３－３）事業報告書（資格取得支援費用・コミュニケーション促進費用に係る取組内容）</t>
    <rPh sb="7" eb="9">
      <t>ジギョウ</t>
    </rPh>
    <rPh sb="9" eb="12">
      <t>ホウコクショ</t>
    </rPh>
    <rPh sb="13" eb="15">
      <t>シカク</t>
    </rPh>
    <rPh sb="15" eb="17">
      <t>シュトク</t>
    </rPh>
    <rPh sb="17" eb="19">
      <t>シエン</t>
    </rPh>
    <rPh sb="19" eb="21">
      <t>ヒヨウ</t>
    </rPh>
    <rPh sb="31" eb="33">
      <t>ソクシン</t>
    </rPh>
    <rPh sb="33" eb="35">
      <t>ヒヨウ</t>
    </rPh>
    <rPh sb="36" eb="37">
      <t>カカ</t>
    </rPh>
    <rPh sb="38" eb="40">
      <t>トリクミ</t>
    </rPh>
    <rPh sb="40" eb="42">
      <t>ナイヨウ</t>
    </rPh>
    <phoneticPr fontId="3"/>
  </si>
  <si>
    <t>（別紙３－４）事業報告書（留学生の日本語学校の学費）</t>
    <rPh sb="7" eb="9">
      <t>ジギョウ</t>
    </rPh>
    <rPh sb="9" eb="12">
      <t>ホウコクショ</t>
    </rPh>
    <rPh sb="13" eb="16">
      <t>リュウガクセイ</t>
    </rPh>
    <rPh sb="17" eb="19">
      <t>ニホン</t>
    </rPh>
    <rPh sb="19" eb="20">
      <t>ゴ</t>
    </rPh>
    <rPh sb="20" eb="22">
      <t>ガッコウ</t>
    </rPh>
    <rPh sb="23" eb="25">
      <t>ガクヒ</t>
    </rPh>
    <phoneticPr fontId="3"/>
  </si>
  <si>
    <t>日本語学校の
卒業年月日</t>
    <rPh sb="0" eb="2">
      <t>ニホン</t>
    </rPh>
    <rPh sb="2" eb="3">
      <t>ゴ</t>
    </rPh>
    <rPh sb="3" eb="5">
      <t>ガッコウ</t>
    </rPh>
    <rPh sb="7" eb="9">
      <t>ソツギョウ</t>
    </rPh>
    <rPh sb="9" eb="12">
      <t>ネンガッピ</t>
    </rPh>
    <phoneticPr fontId="3"/>
  </si>
  <si>
    <t>対象経費の
支出済額（Ａ）</t>
    <rPh sb="0" eb="2">
      <t>タイショウ</t>
    </rPh>
    <rPh sb="2" eb="4">
      <t>ケイヒ</t>
    </rPh>
    <rPh sb="6" eb="8">
      <t>シシュツ</t>
    </rPh>
    <rPh sb="8" eb="9">
      <t>ズ</t>
    </rPh>
    <rPh sb="9" eb="10">
      <t>ガク</t>
    </rPh>
    <phoneticPr fontId="8"/>
  </si>
  <si>
    <t>支出済額の内訳</t>
    <rPh sb="0" eb="2">
      <t>シシュツ</t>
    </rPh>
    <rPh sb="2" eb="3">
      <t>ズ</t>
    </rPh>
    <rPh sb="3" eb="4">
      <t>ガク</t>
    </rPh>
    <rPh sb="5" eb="7">
      <t>ウチワケ</t>
    </rPh>
    <phoneticPr fontId="3"/>
  </si>
  <si>
    <t>この金額を3-1（３）に記入</t>
    <rPh sb="2" eb="4">
      <t>キンガク</t>
    </rPh>
    <rPh sb="12" eb="14">
      <t>キニュウ</t>
    </rPh>
    <phoneticPr fontId="3"/>
  </si>
  <si>
    <t>（別紙３－５）事業報告書（地域生活費）</t>
    <rPh sb="7" eb="9">
      <t>ジギョウ</t>
    </rPh>
    <rPh sb="9" eb="12">
      <t>ホウコクショ</t>
    </rPh>
    <rPh sb="13" eb="15">
      <t>チイキ</t>
    </rPh>
    <rPh sb="15" eb="18">
      <t>セイカツヒ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</si>
  <si>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</si>
  <si>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精算額</t>
    <rPh sb="0" eb="3">
      <t>セイサンガク</t>
    </rPh>
    <phoneticPr fontId="3"/>
  </si>
  <si>
    <t>様式第３号（第８条関係）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</si>
  <si>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付け高福第</t>
    <rPh sb="0" eb="1">
      <t>ヅ</t>
    </rPh>
    <rPh sb="2" eb="3">
      <t>コウ</t>
    </rPh>
    <rPh sb="3" eb="4">
      <t>フク</t>
    </rPh>
    <rPh sb="4" eb="5">
      <t>ダイ</t>
    </rPh>
    <phoneticPr fontId="3"/>
  </si>
  <si>
    <t>　　号で</t>
    <rPh sb="2" eb="3">
      <t>ゴウ</t>
    </rPh>
    <phoneticPr fontId="3"/>
  </si>
  <si>
    <t>交付決定のあった令和　年度外国人介護職員が長く働ける、魅力ある埼玉介護の促進補助金について、当該事業を完了したので、補助金等交付手続等に関する規則第１３条の規定により、関係書類を添えて下記のとおり報告します。</t>
    <rPh sb="46" eb="48">
      <t>トウガイ</t>
    </rPh>
    <rPh sb="48" eb="49">
      <t>ゴト</t>
    </rPh>
    <rPh sb="49" eb="50">
      <t>ギョウ</t>
    </rPh>
    <rPh sb="51" eb="53">
      <t>カンリョウ</t>
    </rPh>
    <phoneticPr fontId="3"/>
  </si>
  <si>
    <t>１　補助金精算額</t>
    <phoneticPr fontId="3"/>
  </si>
  <si>
    <t>介護老人福祉施設</t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</si>
  <si>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</si>
  <si>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金融機関コード</t>
    <rPh sb="0" eb="2">
      <t>キンユウ</t>
    </rPh>
    <rPh sb="2" eb="4">
      <t>キカン</t>
    </rPh>
    <phoneticPr fontId="3"/>
  </si>
  <si>
    <t>支店名</t>
    <rPh sb="0" eb="3">
      <t>シテンメイ</t>
    </rPh>
    <phoneticPr fontId="3"/>
  </si>
  <si>
    <t>支店コード</t>
    <rPh sb="0" eb="2">
      <t>シテン</t>
    </rPh>
    <phoneticPr fontId="3"/>
  </si>
  <si>
    <t>口座種別</t>
    <rPh sb="0" eb="2">
      <t>コウザ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</si>
  <si>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</si>
  <si>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</si>
  <si>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口座名義（カナ）</t>
    <rPh sb="0" eb="2">
      <t>コウザ</t>
    </rPh>
    <rPh sb="2" eb="4">
      <t>メイギ</t>
    </rPh>
    <phoneticPr fontId="3"/>
  </si>
  <si>
    <t>添付書類：振込先の口座名義、口座番号が記載されている通帳又はキャッシュカードの写し</t>
    <phoneticPr fontId="3"/>
  </si>
  <si>
    <t>４　補助対象事業所</t>
    <phoneticPr fontId="3"/>
  </si>
  <si>
    <t>５　補助金の振込先</t>
    <rPh sb="2" eb="5">
      <t>ホジョキン</t>
    </rPh>
    <rPh sb="6" eb="9">
      <t>フリコミサキ</t>
    </rPh>
    <phoneticPr fontId="3"/>
  </si>
  <si>
    <t>２　精算額調書（別紙３－１）</t>
    <rPh sb="2" eb="4">
      <t>セイサン</t>
    </rPh>
    <rPh sb="4" eb="5">
      <t>ガク</t>
    </rPh>
    <rPh sb="5" eb="7">
      <t>チョウショ</t>
    </rPh>
    <rPh sb="8" eb="10">
      <t>ベッシ</t>
    </rPh>
    <phoneticPr fontId="3"/>
  </si>
  <si>
    <t>３　事業報告書（別紙３－２、３－３、３－４、３－５）、その他参考となる資料</t>
    <rPh sb="2" eb="4">
      <t>ジギョウ</t>
    </rPh>
    <rPh sb="4" eb="7">
      <t>ホウコクショ</t>
    </rPh>
    <rPh sb="8" eb="10">
      <t>ベッシ</t>
    </rPh>
    <rPh sb="29" eb="30">
      <t>タ</t>
    </rPh>
    <rPh sb="30" eb="32">
      <t>サンコウ</t>
    </rPh>
    <rPh sb="35" eb="37">
      <t>シリョウ</t>
    </rPh>
    <phoneticPr fontId="3"/>
  </si>
  <si>
    <t>１　物件番号（別紙3-1）</t>
    <rPh sb="2" eb="4">
      <t>ブッケン</t>
    </rPh>
    <rPh sb="4" eb="6">
      <t>バンゴウ</t>
    </rPh>
    <rPh sb="7" eb="9">
      <t>ベッシ</t>
    </rPh>
    <phoneticPr fontId="17"/>
  </si>
  <si>
    <t>←（別紙３－５）事業報告書（地域生活費）の補助金所要額（円）を物件ごとに転記してください。</t>
    <rPh sb="31" eb="33">
      <t>ブッケン</t>
    </rPh>
    <rPh sb="36" eb="38">
      <t>テンキ</t>
    </rPh>
    <phoneticPr fontId="3"/>
  </si>
  <si>
    <t>物件名</t>
    <rPh sb="0" eb="3">
      <t>ブッケンメイ</t>
    </rPh>
    <phoneticPr fontId="3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</si>
  <si>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3"/>
  </si>
  <si>
    <t>　</t>
    <phoneticPr fontId="3"/>
  </si>
  <si>
    <t>法人名：</t>
    <rPh sb="0" eb="3">
      <t>ホウジンメイ</t>
    </rPh>
    <phoneticPr fontId="3"/>
  </si>
  <si>
    <t>代表者 職・氏名：</t>
    <rPh sb="0" eb="3">
      <t>ダイヒョウシャ</t>
    </rPh>
    <rPh sb="4" eb="5">
      <t>ショク</t>
    </rPh>
    <rPh sb="6" eb="8">
      <t>シメイ</t>
    </rPh>
    <phoneticPr fontId="3"/>
  </si>
  <si>
    <t>　事実と相違ないことを証明します。</t>
    <phoneticPr fontId="3"/>
  </si>
  <si>
    <t>令和　年度外国人介護職員が長く働ける、魅力ある埼玉介護の促進補助金　事業実績報告書</t>
    <rPh sb="5" eb="7">
      <t>ガイコク</t>
    </rPh>
    <rPh sb="7" eb="8">
      <t>ジン</t>
    </rPh>
    <rPh sb="8" eb="10">
      <t>カイゴ</t>
    </rPh>
    <rPh sb="10" eb="12">
      <t>ショクイン</t>
    </rPh>
    <rPh sb="13" eb="14">
      <t>ナガ</t>
    </rPh>
    <rPh sb="15" eb="16">
      <t>ハタラ</t>
    </rPh>
    <rPh sb="19" eb="21">
      <t>ミリョク</t>
    </rPh>
    <rPh sb="23" eb="25">
      <t>サイタマ</t>
    </rPh>
    <rPh sb="25" eb="27">
      <t>カイゴ</t>
    </rPh>
    <rPh sb="28" eb="30">
      <t>ソクシン</t>
    </rPh>
    <rPh sb="30" eb="33">
      <t>ホジョキン</t>
    </rPh>
    <rPh sb="34" eb="36">
      <t>ジギョウ</t>
    </rPh>
    <rPh sb="36" eb="38">
      <t>ジッセキ</t>
    </rPh>
    <rPh sb="38" eb="41">
      <t>ホウコクショ</t>
    </rPh>
    <phoneticPr fontId="3"/>
  </si>
  <si>
    <t>　事業報告書（別紙３－５）に記載する、地域生活費の補助の対象となる外国人介護職員の居住状況、賃料及び入居負担額等にについて、</t>
    <rPh sb="55" eb="56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</si>
</sst>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);[Red]\(0\)"/>
    <numFmt numFmtId="178" formatCode="#,##0_);[Red]\(#,##0\)"/>
  </numFmts>
  <fonts count="25">
    <font>
      <sz val="11"/>
      <color theme="1"/>
      <name val="Yu Gothic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2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sz val="12"/>
      <color rgb="FF0070C0"/>
      <name val="Yu Gothic"/>
      <family val="3"/>
      <charset val="128"/>
      <scheme val="minor"/>
    </font>
    <font>
      <sz val="12"/>
      <color theme="1"/>
      <name val="游ゴシック"/>
      <family val="3"/>
      <charset val="128"/>
    </font>
    <font>
      <sz val="9"/>
      <name val="Yu Gothic"/>
      <family val="3"/>
      <charset val="128"/>
      <scheme val="minor"/>
    </font>
    <font>
      <sz val="11"/>
      <color theme="1"/>
      <name val="Arial"/>
      <family val="2"/>
      <charset val="128"/>
    </font>
    <font>
      <sz val="11"/>
      <name val="Yu Gothic"/>
      <family val="3"/>
      <charset val="128"/>
      <scheme val="minor"/>
    </font>
    <font>
      <sz val="6"/>
      <name val="Arial"/>
      <family val="2"/>
      <charset val="128"/>
    </font>
    <font>
      <sz val="11"/>
      <color theme="1"/>
      <name val="Yu Gothic"/>
      <family val="3"/>
      <charset val="128"/>
      <scheme val="minor"/>
    </font>
    <font>
      <b/>
      <u/>
      <sz val="12"/>
      <color rgb="FFFF0000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5" fillId="0" borderId="0">
      <alignment vertical="center"/>
    </xf>
  </cellStyleXfs>
  <cellXfs count="203">
    <xf numFmtId="0" fontId="0" fillId="0" borderId="0" xfId="0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 wrapText="1"/>
      <protection locked="0"/>
    </xf>
    <xf numFmtId="38" fontId="4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38" fontId="4" fillId="0" borderId="0" xfId="1" applyFont="1" applyAlignment="1" applyProtection="1">
      <alignment horizontal="right" vertical="center" wrapTex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7" fontId="4" fillId="0" borderId="1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 applyProtection="1">
      <alignment vertical="center"/>
      <protection locked="0"/>
    </xf>
    <xf numFmtId="176" fontId="4" fillId="3" borderId="10" xfId="0" applyNumberFormat="1" applyFont="1" applyFill="1" applyBorder="1" applyAlignment="1">
      <alignment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78" fontId="4" fillId="0" borderId="1" xfId="0" applyNumberFormat="1" applyFont="1" applyBorder="1" applyAlignment="1" applyProtection="1">
      <alignment vertical="center"/>
      <protection locked="0"/>
    </xf>
    <xf numFmtId="178" fontId="4" fillId="0" borderId="1" xfId="0" applyNumberFormat="1" applyFont="1" applyBorder="1" applyAlignment="1" applyProtection="1">
      <alignment vertical="center" shrinkToFit="1"/>
      <protection locked="0"/>
    </xf>
    <xf numFmtId="178" fontId="4" fillId="0" borderId="5" xfId="0" applyNumberFormat="1" applyFont="1" applyBorder="1" applyAlignment="1" applyProtection="1">
      <alignment vertical="center" shrinkToFit="1"/>
      <protection locked="0"/>
    </xf>
    <xf numFmtId="178" fontId="4" fillId="3" borderId="10" xfId="0" applyNumberFormat="1" applyFont="1" applyFill="1" applyBorder="1" applyAlignment="1" applyProtection="1">
      <alignment vertical="center" shrinkToFit="1"/>
      <protection locked="0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3" borderId="10" xfId="0" applyNumberFormat="1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13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8" fontId="4" fillId="2" borderId="3" xfId="0" applyNumberFormat="1" applyFont="1" applyFill="1" applyBorder="1" applyAlignment="1" applyProtection="1">
      <alignment vertical="center"/>
      <protection locked="0"/>
    </xf>
    <xf numFmtId="177" fontId="4" fillId="0" borderId="14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178" fontId="4" fillId="2" borderId="1" xfId="0" applyNumberFormat="1" applyFont="1" applyFill="1" applyBorder="1" applyAlignment="1">
      <alignment vertical="center" shrinkToFit="1"/>
    </xf>
    <xf numFmtId="0" fontId="4" fillId="0" borderId="0" xfId="4" applyFont="1" applyAlignment="1" applyProtection="1">
      <alignment vertical="center" wrapText="1"/>
      <protection locked="0"/>
    </xf>
    <xf numFmtId="0" fontId="4" fillId="0" borderId="0" xfId="4" applyFont="1">
      <alignment vertical="center"/>
    </xf>
    <xf numFmtId="0" fontId="9" fillId="0" borderId="0" xfId="4" applyFont="1" applyProtection="1">
      <alignment vertical="center"/>
      <protection locked="0"/>
    </xf>
    <xf numFmtId="0" fontId="10" fillId="0" borderId="0" xfId="4" applyFont="1" applyAlignment="1" applyProtection="1">
      <alignment vertical="center" wrapText="1"/>
      <protection locked="0"/>
    </xf>
    <xf numFmtId="0" fontId="16" fillId="0" borderId="0" xfId="4" applyFont="1">
      <alignment vertical="center"/>
    </xf>
    <xf numFmtId="0" fontId="16" fillId="0" borderId="0" xfId="4" applyFont="1" applyAlignment="1">
      <alignment vertical="center" shrinkToFi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horizontal="right" vertical="center"/>
    </xf>
    <xf numFmtId="176" fontId="16" fillId="2" borderId="1" xfId="4" applyNumberFormat="1" applyFont="1" applyFill="1" applyBorder="1">
      <alignment vertical="center"/>
    </xf>
    <xf numFmtId="0" fontId="16" fillId="0" borderId="23" xfId="4" applyFont="1" applyBorder="1" applyAlignment="1">
      <alignment horizontal="center" vertical="center" wrapText="1"/>
    </xf>
    <xf numFmtId="0" fontId="16" fillId="0" borderId="1" xfId="4" applyFont="1" applyBorder="1" applyAlignment="1">
      <alignment horizontal="center" vertical="center" wrapText="1"/>
    </xf>
    <xf numFmtId="0" fontId="16" fillId="0" borderId="2" xfId="4" applyFont="1" applyBorder="1">
      <alignment vertical="center"/>
    </xf>
    <xf numFmtId="178" fontId="16" fillId="2" borderId="15" xfId="4" applyNumberFormat="1" applyFont="1" applyFill="1" applyBorder="1" applyAlignment="1">
      <alignment horizontal="right" vertical="center"/>
    </xf>
    <xf numFmtId="178" fontId="16" fillId="2" borderId="23" xfId="4" applyNumberFormat="1" applyFont="1" applyFill="1" applyBorder="1" applyAlignment="1">
      <alignment horizontal="right" vertical="center"/>
    </xf>
    <xf numFmtId="178" fontId="16" fillId="2" borderId="1" xfId="4" applyNumberFormat="1" applyFont="1" applyFill="1" applyBorder="1" applyAlignment="1">
      <alignment horizontal="right" vertical="center"/>
    </xf>
    <xf numFmtId="178" fontId="16" fillId="0" borderId="24" xfId="4" applyNumberFormat="1" applyFont="1" applyBorder="1" applyAlignment="1">
      <alignment horizontal="right" vertical="center"/>
    </xf>
    <xf numFmtId="178" fontId="16" fillId="0" borderId="15" xfId="4" applyNumberFormat="1" applyFont="1" applyBorder="1" applyAlignment="1">
      <alignment horizontal="right" vertical="center"/>
    </xf>
    <xf numFmtId="178" fontId="16" fillId="0" borderId="4" xfId="4" applyNumberFormat="1" applyFont="1" applyBorder="1" applyAlignment="1">
      <alignment horizontal="right" vertical="center"/>
    </xf>
    <xf numFmtId="0" fontId="16" fillId="0" borderId="25" xfId="4" applyFont="1" applyBorder="1">
      <alignment vertical="center"/>
    </xf>
    <xf numFmtId="178" fontId="16" fillId="2" borderId="26" xfId="4" applyNumberFormat="1" applyFont="1" applyFill="1" applyBorder="1" applyAlignment="1">
      <alignment horizontal="right" vertical="center"/>
    </xf>
    <xf numFmtId="178" fontId="16" fillId="2" borderId="27" xfId="4" applyNumberFormat="1" applyFont="1" applyFill="1" applyBorder="1" applyAlignment="1">
      <alignment horizontal="right" vertical="center"/>
    </xf>
    <xf numFmtId="178" fontId="16" fillId="2" borderId="17" xfId="4" applyNumberFormat="1" applyFont="1" applyFill="1" applyBorder="1" applyAlignment="1">
      <alignment horizontal="right" vertical="center"/>
    </xf>
    <xf numFmtId="178" fontId="16" fillId="0" borderId="28" xfId="4" applyNumberFormat="1" applyFont="1" applyBorder="1" applyAlignment="1">
      <alignment horizontal="right" vertical="center"/>
    </xf>
    <xf numFmtId="178" fontId="16" fillId="0" borderId="26" xfId="4" applyNumberFormat="1" applyFont="1" applyBorder="1" applyAlignment="1">
      <alignment horizontal="right" vertical="center"/>
    </xf>
    <xf numFmtId="178" fontId="16" fillId="0" borderId="29" xfId="4" applyNumberFormat="1" applyFont="1" applyBorder="1" applyAlignment="1">
      <alignment horizontal="right" vertical="center"/>
    </xf>
    <xf numFmtId="0" fontId="16" fillId="0" borderId="12" xfId="4" applyFont="1" applyBorder="1">
      <alignment vertical="center"/>
    </xf>
    <xf numFmtId="178" fontId="16" fillId="0" borderId="10" xfId="4" applyNumberFormat="1" applyFont="1" applyBorder="1" applyAlignment="1">
      <alignment horizontal="right" vertical="center"/>
    </xf>
    <xf numFmtId="178" fontId="16" fillId="0" borderId="13" xfId="4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8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178" fontId="4" fillId="0" borderId="15" xfId="0" applyNumberFormat="1" applyFont="1" applyBorder="1" applyAlignment="1" applyProtection="1">
      <alignment vertical="center"/>
      <protection locked="0"/>
    </xf>
    <xf numFmtId="178" fontId="4" fillId="0" borderId="16" xfId="0" applyNumberFormat="1" applyFont="1" applyBorder="1" applyAlignment="1" applyProtection="1">
      <alignment vertical="center"/>
      <protection locked="0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>
      <alignment vertical="center"/>
    </xf>
    <xf numFmtId="178" fontId="4" fillId="0" borderId="34" xfId="0" applyNumberFormat="1" applyFont="1" applyBorder="1" applyAlignment="1">
      <alignment vertical="center" shrinkToFit="1"/>
    </xf>
    <xf numFmtId="178" fontId="4" fillId="2" borderId="17" xfId="0" applyNumberFormat="1" applyFont="1" applyFill="1" applyBorder="1" applyAlignment="1">
      <alignment vertical="center" shrinkToFit="1"/>
    </xf>
    <xf numFmtId="176" fontId="4" fillId="2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horizontal="left" vertical="center"/>
    </xf>
    <xf numFmtId="178" fontId="4" fillId="0" borderId="2" xfId="0" applyNumberFormat="1" applyFont="1" applyBorder="1" applyAlignment="1" applyProtection="1">
      <alignment horizontal="right" vertical="center" shrinkToFit="1"/>
      <protection locked="0"/>
    </xf>
    <xf numFmtId="178" fontId="4" fillId="0" borderId="3" xfId="0" applyNumberFormat="1" applyFont="1" applyBorder="1" applyAlignment="1" applyProtection="1">
      <alignment vertical="center" shrinkToFit="1"/>
      <protection locked="0"/>
    </xf>
    <xf numFmtId="178" fontId="4" fillId="0" borderId="10" xfId="0" applyNumberFormat="1" applyFont="1" applyBorder="1" applyAlignment="1" applyProtection="1">
      <alignment vertical="center" shrinkToFit="1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/>
      <protection locked="0"/>
    </xf>
    <xf numFmtId="0" fontId="16" fillId="0" borderId="4" xfId="4" applyFont="1" applyBorder="1" applyAlignment="1">
      <alignment horizontal="center" vertical="center" wrapText="1"/>
    </xf>
    <xf numFmtId="178" fontId="16" fillId="0" borderId="35" xfId="4" applyNumberFormat="1" applyFont="1" applyBorder="1" applyAlignment="1">
      <alignment horizontal="right" vertical="center"/>
    </xf>
    <xf numFmtId="178" fontId="16" fillId="0" borderId="36" xfId="4" applyNumberFormat="1" applyFont="1" applyBorder="1" applyAlignment="1">
      <alignment horizontal="right" vertical="center"/>
    </xf>
    <xf numFmtId="178" fontId="16" fillId="0" borderId="37" xfId="4" applyNumberFormat="1" applyFont="1" applyBorder="1" applyAlignment="1">
      <alignment horizontal="right" vertical="center"/>
    </xf>
    <xf numFmtId="0" fontId="16" fillId="2" borderId="2" xfId="4" applyFont="1" applyFill="1" applyBorder="1" applyAlignment="1">
      <alignment horizontal="right" vertical="center" shrinkToFit="1"/>
    </xf>
    <xf numFmtId="0" fontId="16" fillId="2" borderId="3" xfId="4" applyFont="1" applyFill="1" applyBorder="1" applyAlignment="1">
      <alignment horizontal="right" vertical="center" wrapText="1"/>
    </xf>
    <xf numFmtId="0" fontId="20" fillId="0" borderId="24" xfId="4" applyFont="1" applyBorder="1" applyAlignment="1">
      <alignment horizontal="center" vertical="center" wrapText="1"/>
    </xf>
    <xf numFmtId="178" fontId="16" fillId="4" borderId="10" xfId="4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16" fillId="2" borderId="1" xfId="4" applyFont="1" applyFill="1" applyBorder="1" applyAlignment="1">
      <alignment horizontal="center" vertical="center" shrinkToFit="1"/>
    </xf>
    <xf numFmtId="178" fontId="4" fillId="3" borderId="38" xfId="0" applyNumberFormat="1" applyFont="1" applyFill="1" applyBorder="1" applyAlignment="1" applyProtection="1">
      <alignment vertical="center" shrinkToFit="1"/>
      <protection locked="0"/>
    </xf>
    <xf numFmtId="178" fontId="4" fillId="2" borderId="2" xfId="0" applyNumberFormat="1" applyFont="1" applyFill="1" applyBorder="1" applyAlignment="1" applyProtection="1">
      <alignment vertical="center" shrinkToFit="1"/>
      <protection locked="0"/>
    </xf>
    <xf numFmtId="178" fontId="4" fillId="2" borderId="10" xfId="0" applyNumberFormat="1" applyFont="1" applyFill="1" applyBorder="1" applyAlignment="1" applyProtection="1">
      <alignment vertical="center" shrinkToFit="1"/>
      <protection locked="0"/>
    </xf>
    <xf numFmtId="176" fontId="4" fillId="2" borderId="1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top" wrapText="1"/>
    </xf>
    <xf numFmtId="0" fontId="4" fillId="2" borderId="0" xfId="0" applyFont="1" applyFill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justify" vertical="center"/>
    </xf>
    <xf numFmtId="0" fontId="7" fillId="5" borderId="0" xfId="0" applyFont="1" applyFill="1" applyAlignment="1">
      <alignment horizontal="left" vertical="center"/>
    </xf>
    <xf numFmtId="0" fontId="21" fillId="0" borderId="0" xfId="0" applyFont="1" applyAlignment="1">
      <alignment vertical="center"/>
    </xf>
    <xf numFmtId="176" fontId="4" fillId="0" borderId="39" xfId="0" applyNumberFormat="1" applyFont="1" applyBorder="1" applyAlignment="1" applyProtection="1">
      <alignment vertical="center"/>
      <protection locked="0"/>
    </xf>
    <xf numFmtId="38" fontId="23" fillId="0" borderId="0" xfId="1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40" xfId="4" applyFont="1" applyBorder="1">
      <alignment vertical="center"/>
    </xf>
    <xf numFmtId="0" fontId="24" fillId="0" borderId="0" xfId="4" applyFont="1" applyAlignment="1">
      <alignment horizontal="center" vertical="center"/>
    </xf>
    <xf numFmtId="0" fontId="24" fillId="0" borderId="0" xfId="4" applyFont="1">
      <alignment vertical="center"/>
    </xf>
    <xf numFmtId="0" fontId="24" fillId="0" borderId="41" xfId="4" applyFont="1" applyBorder="1">
      <alignment vertical="center"/>
    </xf>
    <xf numFmtId="0" fontId="24" fillId="0" borderId="31" xfId="4" applyFont="1" applyBorder="1">
      <alignment vertical="center"/>
    </xf>
    <xf numFmtId="0" fontId="24" fillId="0" borderId="42" xfId="4" applyFont="1" applyBorder="1">
      <alignment vertical="center"/>
    </xf>
    <xf numFmtId="0" fontId="16" fillId="0" borderId="0" xfId="4" applyFont="1" applyAlignment="1">
      <alignment horizontal="left" indent="1"/>
    </xf>
    <xf numFmtId="0" fontId="24" fillId="0" borderId="29" xfId="4" applyFont="1" applyBorder="1" applyAlignment="1">
      <alignment horizontal="left" indent="1"/>
    </xf>
    <xf numFmtId="0" fontId="24" fillId="0" borderId="30" xfId="4" applyFont="1" applyBorder="1" applyAlignment="1">
      <alignment horizontal="left" indent="1"/>
    </xf>
    <xf numFmtId="0" fontId="24" fillId="0" borderId="42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3" xfId="4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shrinkToFit="1"/>
      <protection locked="0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7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178" fontId="4" fillId="0" borderId="7" xfId="0" applyNumberFormat="1" applyFont="1" applyBorder="1" applyAlignment="1" applyProtection="1">
      <alignment horizontal="center" vertical="center"/>
      <protection locked="0"/>
    </xf>
    <xf numFmtId="178" fontId="4" fillId="0" borderId="11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16" fillId="2" borderId="1" xfId="4" applyFont="1" applyFill="1" applyBorder="1" applyAlignment="1">
      <alignment horizontal="left" vertical="center" shrinkToFit="1"/>
    </xf>
    <xf numFmtId="0" fontId="16" fillId="0" borderId="1" xfId="4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0" fontId="16" fillId="0" borderId="3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6" fillId="0" borderId="18" xfId="4" applyFont="1" applyBorder="1" applyAlignment="1">
      <alignment horizontal="center" vertical="center" wrapText="1"/>
    </xf>
    <xf numFmtId="0" fontId="16" fillId="0" borderId="22" xfId="4" applyFont="1" applyBorder="1" applyAlignment="1">
      <alignment horizontal="center" vertical="center"/>
    </xf>
    <xf numFmtId="0" fontId="16" fillId="0" borderId="19" xfId="4" applyFont="1" applyBorder="1" applyAlignment="1">
      <alignment horizontal="center" vertical="center"/>
    </xf>
    <xf numFmtId="0" fontId="16" fillId="0" borderId="20" xfId="4" applyFont="1" applyBorder="1" applyAlignment="1">
      <alignment horizontal="center" vertical="center"/>
    </xf>
    <xf numFmtId="0" fontId="16" fillId="0" borderId="21" xfId="4" applyFont="1" applyBorder="1" applyAlignment="1">
      <alignment horizontal="center" vertical="center"/>
    </xf>
    <xf numFmtId="0" fontId="16" fillId="0" borderId="14" xfId="4" applyFont="1" applyBorder="1" applyAlignment="1">
      <alignment horizontal="center" vertical="center" wrapText="1"/>
    </xf>
    <xf numFmtId="0" fontId="16" fillId="0" borderId="15" xfId="4" applyFont="1" applyBorder="1" applyAlignment="1">
      <alignment horizontal="center" vertical="center" wrapText="1"/>
    </xf>
    <xf numFmtId="0" fontId="16" fillId="0" borderId="3" xfId="4" applyFont="1" applyBorder="1" applyAlignment="1">
      <alignment horizontal="center" vertical="center" wrapText="1"/>
    </xf>
    <xf numFmtId="178" fontId="16" fillId="0" borderId="3" xfId="4" applyNumberFormat="1" applyFont="1" applyBorder="1" applyAlignment="1">
      <alignment horizontal="right" vertical="center"/>
    </xf>
    <xf numFmtId="178" fontId="16" fillId="0" borderId="30" xfId="4" applyNumberFormat="1" applyFont="1" applyBorder="1" applyAlignment="1">
      <alignment horizontal="right" vertical="center"/>
    </xf>
    <xf numFmtId="0" fontId="9" fillId="0" borderId="2" xfId="4" applyFont="1" applyBorder="1" applyAlignment="1" applyProtection="1">
      <alignment horizontal="center" vertical="center" wrapText="1"/>
      <protection locked="0"/>
    </xf>
    <xf numFmtId="0" fontId="9" fillId="0" borderId="3" xfId="4" applyFont="1" applyBorder="1" applyAlignment="1" applyProtection="1">
      <alignment horizontal="center" vertical="center" wrapText="1"/>
      <protection locked="0"/>
    </xf>
    <xf numFmtId="0" fontId="16" fillId="2" borderId="1" xfId="4" applyFont="1" applyFill="1" applyBorder="1" applyAlignment="1">
      <alignment horizontal="center" vertical="center" shrinkToFit="1"/>
    </xf>
    <xf numFmtId="0" fontId="16" fillId="0" borderId="22" xfId="4" applyFont="1" applyBorder="1" applyAlignment="1">
      <alignment horizontal="center" vertical="center" wrapText="1"/>
    </xf>
    <xf numFmtId="0" fontId="16" fillId="0" borderId="4" xfId="4" applyFont="1" applyBorder="1" applyAlignment="1">
      <alignment horizontal="center" vertical="center" wrapText="1"/>
    </xf>
    <xf numFmtId="0" fontId="16" fillId="0" borderId="15" xfId="4" applyFont="1" applyBorder="1" applyAlignment="1">
      <alignment horizontal="center" vertical="center"/>
    </xf>
    <xf numFmtId="0" fontId="16" fillId="2" borderId="2" xfId="4" applyFont="1" applyFill="1" applyBorder="1" applyAlignment="1">
      <alignment horizontal="left" vertical="center" shrinkToFit="1"/>
    </xf>
    <xf numFmtId="0" fontId="16" fillId="2" borderId="4" xfId="4" applyFont="1" applyFill="1" applyBorder="1" applyAlignment="1">
      <alignment horizontal="left" vertical="center" shrinkToFit="1"/>
    </xf>
    <xf numFmtId="0" fontId="16" fillId="2" borderId="3" xfId="4" applyFont="1" applyFill="1" applyBorder="1" applyAlignment="1">
      <alignment horizontal="left" vertical="center" shrinkToFit="1"/>
    </xf>
    <xf numFmtId="0" fontId="24" fillId="2" borderId="25" xfId="4" applyFont="1" applyFill="1" applyBorder="1" applyAlignment="1">
      <alignment horizontal="center"/>
    </xf>
    <xf numFmtId="0" fontId="24" fillId="2" borderId="29" xfId="4" applyFont="1" applyFill="1" applyBorder="1" applyAlignment="1">
      <alignment horizontal="center"/>
    </xf>
    <xf numFmtId="0" fontId="24" fillId="0" borderId="0" xfId="4" applyFont="1" applyAlignment="1">
      <alignment horizontal="right" vertical="center"/>
    </xf>
    <xf numFmtId="0" fontId="24" fillId="2" borderId="2" xfId="4" applyFont="1" applyFill="1" applyBorder="1" applyAlignment="1">
      <alignment horizontal="center" vertical="center"/>
    </xf>
    <xf numFmtId="0" fontId="24" fillId="2" borderId="4" xfId="4" applyFont="1" applyFill="1" applyBorder="1" applyAlignment="1">
      <alignment horizontal="center" vertical="center"/>
    </xf>
    <xf numFmtId="0" fontId="24" fillId="2" borderId="3" xfId="4" applyFont="1" applyFill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2" xr:uid="{BE620B34-98E0-4128-A25F-D06567E896F0}"/>
    <cellStyle name="標準 3" xfId="3" xr:uid="{7933DEB4-7E34-418B-ACDC-4B5703C0730B}"/>
    <cellStyle name="標準 4" xfId="4" xr:uid="{31CA8A9A-EC96-4A91-9B58-5EF6A1159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911B-92F2-49A2-9E89-7EDAF6E8A74F}">
  <sheetPr>
    <tabColor rgb="FFFFFF00"/>
    <pageSetUpPr fitToPage="1"/>
  </sheetPr>
  <dimension ref="A1:K59"/>
  <sheetViews>
    <sheetView tabSelected="1" view="pageBreakPreview" zoomScale="115" zoomScaleNormal="100" zoomScaleSheetLayoutView="115" workbookViewId="0">
      <selection activeCell="B7" sqref="B7"/>
    </sheetView>
  </sheetViews>
  <sheetFormatPr defaultColWidth="9" defaultRowHeight="20"/>
  <cols>
    <col min="1" max="1" width="4.33203125" style="2" customWidth="1"/>
    <col min="2" max="2" width="36.75" style="2" customWidth="1"/>
    <col min="3" max="3" width="16.25" style="2" customWidth="1"/>
    <col min="4" max="4" width="34.33203125" style="2" customWidth="1"/>
    <col min="5" max="5" width="5" style="2" customWidth="1"/>
    <col min="6" max="6" width="27.25" style="2" bestFit="1" customWidth="1"/>
    <col min="7" max="16384" width="9" style="2"/>
  </cols>
  <sheetData>
    <row r="1" spans="1:5">
      <c r="A1" s="2" t="s">
        <v>137</v>
      </c>
    </row>
    <row r="3" spans="1:5" ht="19.5" customHeight="1">
      <c r="A3" s="156" t="s">
        <v>164</v>
      </c>
      <c r="B3" s="156"/>
      <c r="C3" s="156"/>
      <c r="D3" s="156"/>
    </row>
    <row r="5" spans="1:5">
      <c r="D5" s="121" t="s">
        <v>45</v>
      </c>
      <c r="E5" s="1"/>
    </row>
    <row r="7" spans="1:5">
      <c r="A7" s="2" t="s">
        <v>0</v>
      </c>
    </row>
    <row r="9" spans="1:5" ht="18.75" customHeight="1">
      <c r="C9" s="122" t="s">
        <v>1</v>
      </c>
      <c r="D9" s="123"/>
      <c r="E9" s="157"/>
    </row>
    <row r="10" spans="1:5" ht="18.75" customHeight="1">
      <c r="C10" s="122" t="s">
        <v>2</v>
      </c>
      <c r="D10" s="123"/>
      <c r="E10" s="157"/>
    </row>
    <row r="11" spans="1:5" ht="18.75" customHeight="1">
      <c r="C11" s="122" t="s">
        <v>3</v>
      </c>
      <c r="D11" s="123"/>
      <c r="E11" s="157"/>
    </row>
    <row r="12" spans="1:5" ht="18.75" customHeight="1">
      <c r="C12" s="122" t="s">
        <v>4</v>
      </c>
      <c r="D12" s="123"/>
      <c r="E12" s="157"/>
    </row>
    <row r="13" spans="1:5" ht="18.75" customHeight="1">
      <c r="C13" s="122" t="s">
        <v>8</v>
      </c>
      <c r="D13" s="123"/>
      <c r="E13" s="157"/>
    </row>
    <row r="14" spans="1:5" ht="18.75" customHeight="1">
      <c r="C14" s="124" t="s">
        <v>9</v>
      </c>
      <c r="D14" s="123"/>
      <c r="E14" s="157"/>
    </row>
    <row r="15" spans="1:5" ht="18.75" customHeight="1">
      <c r="C15" s="122" t="s">
        <v>6</v>
      </c>
      <c r="D15" s="123"/>
      <c r="E15" s="157"/>
    </row>
    <row r="16" spans="1:5" ht="18.75" customHeight="1">
      <c r="C16" s="122" t="s">
        <v>5</v>
      </c>
      <c r="D16" s="123"/>
      <c r="E16" s="157"/>
    </row>
    <row r="18" spans="1:6" s="127" customFormat="1" ht="19.5" customHeight="1">
      <c r="A18" s="125"/>
      <c r="B18" s="126" t="s">
        <v>45</v>
      </c>
      <c r="C18" s="127" t="s">
        <v>138</v>
      </c>
      <c r="D18" s="128" t="s">
        <v>139</v>
      </c>
    </row>
    <row r="19" spans="1:6" s="127" customFormat="1" ht="58.5" customHeight="1">
      <c r="A19" s="158" t="s">
        <v>140</v>
      </c>
      <c r="B19" s="158"/>
      <c r="C19" s="158"/>
      <c r="D19" s="158"/>
    </row>
    <row r="21" spans="1:6">
      <c r="A21" s="159" t="s">
        <v>7</v>
      </c>
      <c r="B21" s="159"/>
      <c r="C21" s="159"/>
      <c r="D21" s="159"/>
    </row>
    <row r="22" spans="1:6" ht="26.5">
      <c r="C22" s="136"/>
    </row>
    <row r="23" spans="1:6" ht="26.5">
      <c r="A23" s="2" t="s">
        <v>141</v>
      </c>
      <c r="C23" s="135">
        <f>'3-1（精算書）'!D45</f>
        <v>0</v>
      </c>
      <c r="D23" s="2" t="s">
        <v>55</v>
      </c>
    </row>
    <row r="24" spans="1:6">
      <c r="A24" s="2" t="s">
        <v>154</v>
      </c>
      <c r="C24" s="8"/>
    </row>
    <row r="25" spans="1:6">
      <c r="A25" s="2" t="s">
        <v>155</v>
      </c>
      <c r="C25" s="8"/>
    </row>
    <row r="26" spans="1:6">
      <c r="A26" s="129"/>
      <c r="B26" s="129"/>
    </row>
    <row r="27" spans="1:6">
      <c r="A27" s="129" t="s">
        <v>152</v>
      </c>
      <c r="B27" s="129"/>
    </row>
    <row r="28" spans="1:6">
      <c r="A28" s="5"/>
      <c r="B28" s="82" t="s">
        <v>41</v>
      </c>
      <c r="C28" s="149" t="s">
        <v>42</v>
      </c>
      <c r="D28" s="160"/>
    </row>
    <row r="29" spans="1:6">
      <c r="A29" s="130">
        <v>1</v>
      </c>
      <c r="B29" s="52"/>
      <c r="C29" s="154"/>
      <c r="D29" s="155"/>
      <c r="F29" s="131" t="s">
        <v>142</v>
      </c>
    </row>
    <row r="30" spans="1:6" ht="22.5" customHeight="1">
      <c r="A30" s="130">
        <v>2</v>
      </c>
      <c r="B30" s="52"/>
      <c r="C30" s="154"/>
      <c r="D30" s="155"/>
      <c r="F30" s="131" t="s">
        <v>11</v>
      </c>
    </row>
    <row r="31" spans="1:6">
      <c r="A31" s="130">
        <v>3</v>
      </c>
      <c r="B31" s="52"/>
      <c r="C31" s="154"/>
      <c r="D31" s="155"/>
      <c r="F31" s="133" t="s">
        <v>12</v>
      </c>
    </row>
    <row r="32" spans="1:6">
      <c r="A32" s="130">
        <v>4</v>
      </c>
      <c r="B32" s="52"/>
      <c r="C32" s="152"/>
      <c r="D32" s="153"/>
      <c r="F32" s="131" t="s">
        <v>13</v>
      </c>
    </row>
    <row r="33" spans="1:11">
      <c r="A33" s="130">
        <v>5</v>
      </c>
      <c r="B33" s="52"/>
      <c r="C33" s="152"/>
      <c r="D33" s="153"/>
      <c r="F33" s="131" t="s">
        <v>14</v>
      </c>
    </row>
    <row r="34" spans="1:11">
      <c r="A34" s="130">
        <v>6</v>
      </c>
      <c r="B34" s="52"/>
      <c r="C34" s="152"/>
      <c r="D34" s="153"/>
      <c r="F34" s="131" t="s">
        <v>15</v>
      </c>
    </row>
    <row r="35" spans="1:11">
      <c r="A35" s="130">
        <v>7</v>
      </c>
      <c r="B35" s="52"/>
      <c r="C35" s="154"/>
      <c r="D35" s="155"/>
      <c r="F35" s="131" t="s">
        <v>16</v>
      </c>
    </row>
    <row r="36" spans="1:11" ht="19.5" customHeight="1">
      <c r="A36" s="130">
        <v>8</v>
      </c>
      <c r="B36" s="52"/>
      <c r="C36" s="154"/>
      <c r="D36" s="155"/>
      <c r="E36" s="132"/>
      <c r="F36" s="131" t="s">
        <v>17</v>
      </c>
      <c r="G36" s="132"/>
      <c r="H36" s="132"/>
      <c r="I36" s="132"/>
      <c r="J36" s="132"/>
      <c r="K36" s="132"/>
    </row>
    <row r="37" spans="1:11" ht="19.5" customHeight="1">
      <c r="F37" s="131" t="s">
        <v>18</v>
      </c>
    </row>
    <row r="38" spans="1:11" ht="19.5" customHeight="1">
      <c r="A38" s="2" t="s">
        <v>153</v>
      </c>
      <c r="F38" s="131" t="s">
        <v>19</v>
      </c>
    </row>
    <row r="39" spans="1:11" ht="19.5" customHeight="1">
      <c r="A39" s="149" t="s">
        <v>143</v>
      </c>
      <c r="B39" s="150"/>
      <c r="C39" s="151"/>
      <c r="D39" s="151"/>
      <c r="F39" s="131" t="s">
        <v>20</v>
      </c>
    </row>
    <row r="40" spans="1:11" ht="19.5" customHeight="1">
      <c r="A40" s="149" t="s">
        <v>144</v>
      </c>
      <c r="B40" s="150"/>
      <c r="C40" s="151"/>
      <c r="D40" s="151"/>
      <c r="F40" s="133" t="s">
        <v>21</v>
      </c>
    </row>
    <row r="41" spans="1:11" ht="19.5" customHeight="1">
      <c r="A41" s="149" t="s">
        <v>145</v>
      </c>
      <c r="B41" s="150"/>
      <c r="C41" s="151"/>
      <c r="D41" s="151"/>
      <c r="F41" s="131" t="s">
        <v>22</v>
      </c>
    </row>
    <row r="42" spans="1:11" ht="19.5" customHeight="1">
      <c r="A42" s="149" t="s">
        <v>146</v>
      </c>
      <c r="B42" s="150"/>
      <c r="C42" s="151"/>
      <c r="D42" s="151"/>
      <c r="F42" s="131" t="s">
        <v>23</v>
      </c>
    </row>
    <row r="43" spans="1:11" ht="19.5" customHeight="1">
      <c r="A43" s="149" t="s">
        <v>147</v>
      </c>
      <c r="B43" s="150"/>
      <c r="C43" s="151"/>
      <c r="D43" s="151"/>
      <c r="F43" s="131" t="s">
        <v>24</v>
      </c>
    </row>
    <row r="44" spans="1:11" ht="19.5" customHeight="1">
      <c r="A44" s="149" t="s">
        <v>148</v>
      </c>
      <c r="B44" s="150"/>
      <c r="C44" s="151"/>
      <c r="D44" s="151"/>
      <c r="F44" s="131" t="s">
        <v>25</v>
      </c>
    </row>
    <row r="45" spans="1:11">
      <c r="A45" s="149" t="s">
        <v>149</v>
      </c>
      <c r="B45" s="150"/>
      <c r="C45" s="151"/>
      <c r="D45" s="151"/>
      <c r="F45" s="131" t="s">
        <v>26</v>
      </c>
    </row>
    <row r="46" spans="1:11">
      <c r="A46" s="149" t="s">
        <v>150</v>
      </c>
      <c r="B46" s="150"/>
      <c r="C46" s="151"/>
      <c r="D46" s="151"/>
      <c r="F46" s="131" t="s">
        <v>27</v>
      </c>
    </row>
    <row r="47" spans="1:11">
      <c r="A47" s="2" t="s">
        <v>151</v>
      </c>
      <c r="F47" s="133" t="s">
        <v>28</v>
      </c>
    </row>
    <row r="48" spans="1:11">
      <c r="F48" s="131" t="s">
        <v>29</v>
      </c>
    </row>
    <row r="49" spans="6:6">
      <c r="F49" s="131" t="s">
        <v>30</v>
      </c>
    </row>
    <row r="50" spans="6:6">
      <c r="F50" s="131" t="s">
        <v>31</v>
      </c>
    </row>
    <row r="51" spans="6:6">
      <c r="F51" s="131" t="s">
        <v>32</v>
      </c>
    </row>
    <row r="52" spans="6:6">
      <c r="F52" s="131" t="s">
        <v>33</v>
      </c>
    </row>
    <row r="53" spans="6:6">
      <c r="F53" s="131" t="s">
        <v>34</v>
      </c>
    </row>
    <row r="54" spans="6:6">
      <c r="F54" s="131" t="s">
        <v>35</v>
      </c>
    </row>
    <row r="55" spans="6:6" ht="22">
      <c r="F55" s="131" t="s">
        <v>36</v>
      </c>
    </row>
    <row r="56" spans="6:6">
      <c r="F56" s="133" t="s">
        <v>37</v>
      </c>
    </row>
    <row r="57" spans="6:6">
      <c r="F57" s="131" t="s">
        <v>38</v>
      </c>
    </row>
    <row r="58" spans="6:6">
      <c r="F58" s="131" t="s">
        <v>39</v>
      </c>
    </row>
    <row r="59" spans="6:6">
      <c r="F59" s="133" t="s">
        <v>40</v>
      </c>
    </row>
  </sheetData>
  <mergeCells count="29">
    <mergeCell ref="A39:B39"/>
    <mergeCell ref="C39:D39"/>
    <mergeCell ref="A3:D3"/>
    <mergeCell ref="E9:E16"/>
    <mergeCell ref="A19:D19"/>
    <mergeCell ref="A21:D21"/>
    <mergeCell ref="C28:D28"/>
    <mergeCell ref="C29:D29"/>
    <mergeCell ref="C42:D42"/>
    <mergeCell ref="C30:D30"/>
    <mergeCell ref="C31:D31"/>
    <mergeCell ref="C35:D35"/>
    <mergeCell ref="C36:D36"/>
    <mergeCell ref="A46:B46"/>
    <mergeCell ref="C46:D46"/>
    <mergeCell ref="C32:D32"/>
    <mergeCell ref="C33:D33"/>
    <mergeCell ref="C34:D34"/>
    <mergeCell ref="A43:B43"/>
    <mergeCell ref="C43:D43"/>
    <mergeCell ref="A44:B44"/>
    <mergeCell ref="C44:D44"/>
    <mergeCell ref="A45:B45"/>
    <mergeCell ref="C45:D45"/>
    <mergeCell ref="A40:B40"/>
    <mergeCell ref="C40:D40"/>
    <mergeCell ref="A41:B41"/>
    <mergeCell ref="C41:D41"/>
    <mergeCell ref="A42:B42"/>
  </mergeCells>
  <phoneticPr fontId="3"/>
  <dataValidations count="2">
    <dataValidation type="list" allowBlank="1" showInputMessage="1" showErrorMessage="1" sqref="C43:D43" xr:uid="{6E2DD70A-7153-4897-9341-6BC234568780}">
      <formula1>"普通,当座"</formula1>
    </dataValidation>
    <dataValidation type="list" allowBlank="1" showInputMessage="1" showErrorMessage="1" sqref="C29:C36 D29:D31 D35:D36" xr:uid="{5DA33E31-1804-4750-9B70-34E1808F50DC}">
      <formula1>$F$29:$F$59</formula1>
    </dataValidation>
  </dataValidations>
  <pageMargins left="0.7" right="0.7" top="0.5" bottom="0.41" header="0.3" footer="0.16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D7E4E-4815-4DF6-929E-F501082BAFCB}">
  <sheetPr>
    <tabColor rgb="FFFFFF00"/>
    <pageSetUpPr fitToPage="1"/>
  </sheetPr>
  <dimension ref="A1:K51"/>
  <sheetViews>
    <sheetView view="pageBreakPreview" topLeftCell="A4" zoomScaleNormal="70" zoomScaleSheetLayoutView="100" workbookViewId="0">
      <selection activeCell="D29" sqref="D29"/>
    </sheetView>
  </sheetViews>
  <sheetFormatPr defaultColWidth="9" defaultRowHeight="20"/>
  <cols>
    <col min="1" max="1" width="3.58203125" style="2" customWidth="1"/>
    <col min="2" max="2" width="5.58203125" style="2" customWidth="1"/>
    <col min="3" max="3" width="39.75" style="2" customWidth="1"/>
    <col min="4" max="4" width="23.5" style="2" customWidth="1"/>
    <col min="5" max="7" width="15.58203125" style="2" customWidth="1"/>
    <col min="8" max="8" width="23.5" style="2" customWidth="1"/>
    <col min="9" max="11" width="15.58203125" style="2" customWidth="1"/>
    <col min="12" max="12" width="3.08203125" style="2" customWidth="1"/>
    <col min="13" max="16384" width="9" style="2"/>
  </cols>
  <sheetData>
    <row r="1" spans="1:11" ht="27" customHeight="1">
      <c r="A1" s="2" t="s">
        <v>122</v>
      </c>
      <c r="C1" s="13"/>
      <c r="D1" s="13"/>
      <c r="E1" s="13"/>
      <c r="F1" s="13"/>
    </row>
    <row r="2" spans="1:11" ht="15" customHeight="1">
      <c r="A2" s="9"/>
      <c r="B2" s="9"/>
      <c r="C2" s="14"/>
      <c r="D2" s="14"/>
      <c r="E2" s="14"/>
      <c r="F2" s="14"/>
      <c r="G2" s="14"/>
      <c r="H2" s="14"/>
      <c r="J2" s="14"/>
      <c r="K2" s="14"/>
    </row>
    <row r="3" spans="1:11" ht="27" customHeight="1" thickBot="1">
      <c r="A3" s="9"/>
      <c r="B3" s="14" t="s">
        <v>121</v>
      </c>
      <c r="C3" s="14"/>
      <c r="D3" s="14"/>
      <c r="E3" s="14"/>
      <c r="F3" s="14"/>
      <c r="G3" s="14"/>
      <c r="H3" s="14"/>
      <c r="J3" s="14"/>
      <c r="K3" s="14"/>
    </row>
    <row r="4" spans="1:11" s="3" customFormat="1" ht="57" customHeight="1">
      <c r="A4" s="2"/>
      <c r="C4" s="42" t="s">
        <v>116</v>
      </c>
      <c r="D4" s="45" t="s">
        <v>117</v>
      </c>
      <c r="E4" s="43" t="s">
        <v>58</v>
      </c>
      <c r="F4" s="21" t="s">
        <v>50</v>
      </c>
      <c r="G4" s="21" t="s">
        <v>51</v>
      </c>
      <c r="H4" s="21" t="s">
        <v>52</v>
      </c>
      <c r="I4" s="21" t="s">
        <v>48</v>
      </c>
      <c r="J4" s="21" t="s">
        <v>135</v>
      </c>
      <c r="K4" s="21" t="s">
        <v>136</v>
      </c>
    </row>
    <row r="5" spans="1:11" ht="27" customHeight="1">
      <c r="A5" s="9"/>
      <c r="B5" s="2">
        <v>1</v>
      </c>
      <c r="C5" s="86">
        <f>'3-3（資格取得・コミュニケーション）'!C4:F4</f>
        <v>0</v>
      </c>
      <c r="D5" s="87">
        <f>'3-3（資格取得・コミュニケーション）'!C6</f>
        <v>0</v>
      </c>
      <c r="E5" s="44"/>
      <c r="F5" s="26">
        <f>D5-E5</f>
        <v>0</v>
      </c>
      <c r="G5" s="27">
        <v>300000</v>
      </c>
      <c r="H5" s="27">
        <f t="shared" ref="H5:H12" si="0">IF(ISBLANK(F5),0,MIN(F5:G5))</f>
        <v>0</v>
      </c>
      <c r="I5" s="161" t="s">
        <v>43</v>
      </c>
      <c r="J5" s="161" t="s">
        <v>43</v>
      </c>
      <c r="K5" s="161" t="s">
        <v>43</v>
      </c>
    </row>
    <row r="6" spans="1:11" ht="27" customHeight="1">
      <c r="A6" s="9"/>
      <c r="B6" s="2">
        <v>2</v>
      </c>
      <c r="C6" s="86">
        <f>'3-3（資格取得・コミュニケーション）'!C10:F10</f>
        <v>0</v>
      </c>
      <c r="D6" s="87">
        <f>'3-3（資格取得・コミュニケーション）'!C12</f>
        <v>0</v>
      </c>
      <c r="E6" s="44"/>
      <c r="F6" s="26">
        <f t="shared" ref="F6:F11" si="1">D6-E6</f>
        <v>0</v>
      </c>
      <c r="G6" s="27">
        <v>300000</v>
      </c>
      <c r="H6" s="27">
        <f t="shared" si="0"/>
        <v>0</v>
      </c>
      <c r="I6" s="162"/>
      <c r="J6" s="162"/>
      <c r="K6" s="162"/>
    </row>
    <row r="7" spans="1:11" ht="27" customHeight="1">
      <c r="A7" s="9"/>
      <c r="B7" s="2">
        <v>3</v>
      </c>
      <c r="C7" s="86">
        <f>'3-3（資格取得・コミュニケーション）'!C16:F16</f>
        <v>0</v>
      </c>
      <c r="D7" s="87">
        <f>'3-3（資格取得・コミュニケーション）'!C18</f>
        <v>0</v>
      </c>
      <c r="E7" s="44"/>
      <c r="F7" s="26">
        <f t="shared" si="1"/>
        <v>0</v>
      </c>
      <c r="G7" s="27">
        <v>300000</v>
      </c>
      <c r="H7" s="27">
        <f t="shared" si="0"/>
        <v>0</v>
      </c>
      <c r="I7" s="162"/>
      <c r="J7" s="162"/>
      <c r="K7" s="162"/>
    </row>
    <row r="8" spans="1:11" ht="27" customHeight="1">
      <c r="A8" s="9"/>
      <c r="B8" s="2">
        <v>4</v>
      </c>
      <c r="C8" s="86">
        <f>'3-3（資格取得・コミュニケーション）'!C22:F22</f>
        <v>0</v>
      </c>
      <c r="D8" s="87">
        <f>'3-3（資格取得・コミュニケーション）'!C24</f>
        <v>0</v>
      </c>
      <c r="E8" s="44"/>
      <c r="F8" s="26">
        <f t="shared" si="1"/>
        <v>0</v>
      </c>
      <c r="G8" s="27">
        <v>300000</v>
      </c>
      <c r="H8" s="27">
        <f t="shared" si="0"/>
        <v>0</v>
      </c>
      <c r="I8" s="162"/>
      <c r="J8" s="162"/>
      <c r="K8" s="162"/>
    </row>
    <row r="9" spans="1:11" ht="27" customHeight="1">
      <c r="A9" s="9"/>
      <c r="B9" s="2">
        <v>5</v>
      </c>
      <c r="C9" s="86">
        <f>'3-3（資格取得・コミュニケーション）'!C28:F28</f>
        <v>0</v>
      </c>
      <c r="D9" s="87">
        <f>'3-3（資格取得・コミュニケーション）'!C30</f>
        <v>0</v>
      </c>
      <c r="E9" s="44"/>
      <c r="F9" s="26">
        <f t="shared" si="1"/>
        <v>0</v>
      </c>
      <c r="G9" s="27">
        <v>300000</v>
      </c>
      <c r="H9" s="27">
        <f t="shared" si="0"/>
        <v>0</v>
      </c>
      <c r="I9" s="162"/>
      <c r="J9" s="162"/>
      <c r="K9" s="162"/>
    </row>
    <row r="10" spans="1:11" ht="27" customHeight="1">
      <c r="A10" s="9"/>
      <c r="B10" s="2">
        <v>6</v>
      </c>
      <c r="C10" s="86">
        <f>'3-3（資格取得・コミュニケーション）'!C34:F34</f>
        <v>0</v>
      </c>
      <c r="D10" s="87">
        <f>'3-3（資格取得・コミュニケーション）'!C36</f>
        <v>0</v>
      </c>
      <c r="E10" s="44"/>
      <c r="F10" s="26">
        <f t="shared" si="1"/>
        <v>0</v>
      </c>
      <c r="G10" s="27">
        <v>300000</v>
      </c>
      <c r="H10" s="27">
        <f t="shared" si="0"/>
        <v>0</v>
      </c>
      <c r="I10" s="162"/>
      <c r="J10" s="162"/>
      <c r="K10" s="162"/>
    </row>
    <row r="11" spans="1:11" ht="27" customHeight="1">
      <c r="A11" s="9"/>
      <c r="B11" s="2">
        <v>7</v>
      </c>
      <c r="C11" s="86">
        <f>'3-3（資格取得・コミュニケーション）'!C40:F40</f>
        <v>0</v>
      </c>
      <c r="D11" s="87">
        <f>'3-3（資格取得・コミュニケーション）'!C42</f>
        <v>0</v>
      </c>
      <c r="E11" s="44"/>
      <c r="F11" s="26">
        <f t="shared" si="1"/>
        <v>0</v>
      </c>
      <c r="G11" s="27">
        <v>300000</v>
      </c>
      <c r="H11" s="27">
        <f t="shared" si="0"/>
        <v>0</v>
      </c>
      <c r="I11" s="162"/>
      <c r="J11" s="162"/>
      <c r="K11" s="162"/>
    </row>
    <row r="12" spans="1:11" ht="27" customHeight="1" thickBot="1">
      <c r="A12" s="9"/>
      <c r="B12" s="2">
        <v>8</v>
      </c>
      <c r="C12" s="86">
        <f>'3-3（資格取得・コミュニケーション）'!C46:F46</f>
        <v>0</v>
      </c>
      <c r="D12" s="88">
        <f>'3-3（資格取得・コミュニケーション）'!C48</f>
        <v>0</v>
      </c>
      <c r="E12" s="44"/>
      <c r="F12" s="26">
        <f>D12-E12</f>
        <v>0</v>
      </c>
      <c r="G12" s="27">
        <v>300000</v>
      </c>
      <c r="H12" s="27">
        <f t="shared" si="0"/>
        <v>0</v>
      </c>
      <c r="I12" s="163"/>
      <c r="J12" s="162"/>
      <c r="K12" s="162"/>
    </row>
    <row r="13" spans="1:11" ht="27" customHeight="1" thickBot="1">
      <c r="A13" s="9"/>
      <c r="C13" s="102" t="s">
        <v>94</v>
      </c>
      <c r="D13" s="104">
        <f>SUM(D5:D12)</f>
        <v>0</v>
      </c>
      <c r="E13" s="103">
        <f>SUM(E5:E12)</f>
        <v>0</v>
      </c>
      <c r="F13" s="27">
        <f>SUM(F5:F12)</f>
        <v>0</v>
      </c>
      <c r="G13" s="28"/>
      <c r="H13" s="27">
        <f>IF(SUM(H5:H12)&gt;600000,600000,SUM(H5:H12))</f>
        <v>0</v>
      </c>
      <c r="I13" s="117">
        <f>ROUNDDOWN(H13/3*2,-3)</f>
        <v>0</v>
      </c>
      <c r="J13" s="119"/>
      <c r="K13" s="29">
        <f>MIN(I13,J13)</f>
        <v>0</v>
      </c>
    </row>
    <row r="14" spans="1:11" ht="15" customHeight="1">
      <c r="A14" s="9"/>
      <c r="B14" s="9"/>
      <c r="C14" s="14"/>
      <c r="D14" s="14"/>
      <c r="E14" s="14"/>
      <c r="F14" s="14"/>
      <c r="G14" s="14"/>
      <c r="H14" s="14"/>
      <c r="J14" s="14"/>
      <c r="K14" s="14"/>
    </row>
    <row r="15" spans="1:11" ht="27" customHeight="1" thickBot="1">
      <c r="A15" s="9"/>
      <c r="B15" s="14" t="s">
        <v>120</v>
      </c>
      <c r="C15" s="4"/>
      <c r="D15" s="4"/>
      <c r="E15" s="4"/>
      <c r="F15" s="4"/>
      <c r="G15" s="4"/>
      <c r="H15" s="4"/>
      <c r="J15" s="4"/>
      <c r="K15" s="4"/>
    </row>
    <row r="16" spans="1:11" s="3" customFormat="1" ht="57" customHeight="1">
      <c r="A16" s="9"/>
      <c r="C16" s="42" t="s">
        <v>118</v>
      </c>
      <c r="D16" s="45" t="s">
        <v>119</v>
      </c>
      <c r="E16" s="43" t="s">
        <v>58</v>
      </c>
      <c r="F16" s="21" t="s">
        <v>50</v>
      </c>
      <c r="G16" s="21" t="s">
        <v>51</v>
      </c>
      <c r="H16" s="21" t="s">
        <v>57</v>
      </c>
      <c r="I16" s="15" t="s">
        <v>49</v>
      </c>
      <c r="J16" s="21" t="s">
        <v>135</v>
      </c>
      <c r="K16" s="21" t="s">
        <v>136</v>
      </c>
    </row>
    <row r="17" spans="1:11" ht="27" customHeight="1">
      <c r="A17" s="9"/>
      <c r="B17" s="2">
        <v>1</v>
      </c>
      <c r="C17" s="86">
        <f>'３-4（日本語学校学費）'!C4</f>
        <v>0</v>
      </c>
      <c r="D17" s="87">
        <f>'３-4（日本語学校学費）'!G4</f>
        <v>0</v>
      </c>
      <c r="E17" s="44"/>
      <c r="F17" s="26">
        <f>D17-E17</f>
        <v>0</v>
      </c>
      <c r="G17" s="27">
        <v>600000</v>
      </c>
      <c r="H17" s="27">
        <f>IF(ISBLANK(F17),0,MIN(F17:G17))</f>
        <v>0</v>
      </c>
      <c r="I17" s="161" t="s">
        <v>43</v>
      </c>
      <c r="J17" s="161" t="s">
        <v>43</v>
      </c>
      <c r="K17" s="161" t="s">
        <v>43</v>
      </c>
    </row>
    <row r="18" spans="1:11" ht="27" customHeight="1">
      <c r="A18" s="9"/>
      <c r="B18" s="2">
        <v>2</v>
      </c>
      <c r="C18" s="86">
        <f>'３-4（日本語学校学費）'!C5</f>
        <v>0</v>
      </c>
      <c r="D18" s="87">
        <f>'３-4（日本語学校学費）'!G5</f>
        <v>0</v>
      </c>
      <c r="E18" s="44"/>
      <c r="F18" s="26">
        <f t="shared" ref="F18:F24" si="2">D18-E18</f>
        <v>0</v>
      </c>
      <c r="G18" s="27">
        <v>600000</v>
      </c>
      <c r="H18" s="27">
        <f>IF(ISBLANK(F18),0,MIN(F18:G18))</f>
        <v>0</v>
      </c>
      <c r="I18" s="162"/>
      <c r="J18" s="162"/>
      <c r="K18" s="162"/>
    </row>
    <row r="19" spans="1:11" ht="27" customHeight="1">
      <c r="A19" s="9"/>
      <c r="B19" s="2">
        <v>3</v>
      </c>
      <c r="C19" s="86">
        <f>'３-4（日本語学校学費）'!C6</f>
        <v>0</v>
      </c>
      <c r="D19" s="87">
        <f>'３-4（日本語学校学費）'!G6</f>
        <v>0</v>
      </c>
      <c r="E19" s="44"/>
      <c r="F19" s="26">
        <f t="shared" si="2"/>
        <v>0</v>
      </c>
      <c r="G19" s="27">
        <v>600000</v>
      </c>
      <c r="H19" s="27">
        <f t="shared" ref="H19:H24" si="3">IF(ISBLANK(F19),0,MIN(F19:G19))</f>
        <v>0</v>
      </c>
      <c r="I19" s="162"/>
      <c r="J19" s="162"/>
      <c r="K19" s="162"/>
    </row>
    <row r="20" spans="1:11" ht="27" customHeight="1">
      <c r="A20" s="9"/>
      <c r="B20" s="2">
        <v>4</v>
      </c>
      <c r="C20" s="86">
        <f>'３-4（日本語学校学費）'!C7</f>
        <v>0</v>
      </c>
      <c r="D20" s="87">
        <f>'３-4（日本語学校学費）'!G7</f>
        <v>0</v>
      </c>
      <c r="E20" s="44"/>
      <c r="F20" s="26">
        <f t="shared" si="2"/>
        <v>0</v>
      </c>
      <c r="G20" s="27">
        <v>600000</v>
      </c>
      <c r="H20" s="27">
        <f t="shared" si="3"/>
        <v>0</v>
      </c>
      <c r="I20" s="162"/>
      <c r="J20" s="162"/>
      <c r="K20" s="162"/>
    </row>
    <row r="21" spans="1:11" ht="27" customHeight="1">
      <c r="A21" s="9"/>
      <c r="B21" s="2">
        <v>5</v>
      </c>
      <c r="C21" s="86">
        <f>'３-4（日本語学校学費）'!C8</f>
        <v>0</v>
      </c>
      <c r="D21" s="87">
        <f>'３-4（日本語学校学費）'!G8</f>
        <v>0</v>
      </c>
      <c r="E21" s="44"/>
      <c r="F21" s="26">
        <f t="shared" si="2"/>
        <v>0</v>
      </c>
      <c r="G21" s="27">
        <v>600000</v>
      </c>
      <c r="H21" s="27">
        <f t="shared" si="3"/>
        <v>0</v>
      </c>
      <c r="I21" s="162"/>
      <c r="J21" s="162"/>
      <c r="K21" s="162"/>
    </row>
    <row r="22" spans="1:11" ht="27" customHeight="1">
      <c r="A22" s="9"/>
      <c r="B22" s="2">
        <v>6</v>
      </c>
      <c r="C22" s="86">
        <f>'３-4（日本語学校学費）'!C9</f>
        <v>0</v>
      </c>
      <c r="D22" s="87">
        <f>'３-4（日本語学校学費）'!G9</f>
        <v>0</v>
      </c>
      <c r="E22" s="44"/>
      <c r="F22" s="26">
        <f t="shared" si="2"/>
        <v>0</v>
      </c>
      <c r="G22" s="27">
        <v>600000</v>
      </c>
      <c r="H22" s="27">
        <f t="shared" si="3"/>
        <v>0</v>
      </c>
      <c r="I22" s="162"/>
      <c r="J22" s="162"/>
      <c r="K22" s="162"/>
    </row>
    <row r="23" spans="1:11" ht="27" customHeight="1">
      <c r="A23" s="9"/>
      <c r="B23" s="2">
        <v>7</v>
      </c>
      <c r="C23" s="86">
        <f>'３-4（日本語学校学費）'!C10</f>
        <v>0</v>
      </c>
      <c r="D23" s="87">
        <f>'３-4（日本語学校学費）'!G10</f>
        <v>0</v>
      </c>
      <c r="E23" s="44"/>
      <c r="F23" s="26">
        <f t="shared" si="2"/>
        <v>0</v>
      </c>
      <c r="G23" s="27">
        <v>600000</v>
      </c>
      <c r="H23" s="27">
        <f t="shared" si="3"/>
        <v>0</v>
      </c>
      <c r="I23" s="162"/>
      <c r="J23" s="162"/>
      <c r="K23" s="162"/>
    </row>
    <row r="24" spans="1:11" ht="27" customHeight="1" thickBot="1">
      <c r="A24" s="9"/>
      <c r="B24" s="2">
        <v>8</v>
      </c>
      <c r="C24" s="86">
        <f>'３-4（日本語学校学費）'!C11</f>
        <v>0</v>
      </c>
      <c r="D24" s="87">
        <f>'３-4（日本語学校学費）'!G11</f>
        <v>0</v>
      </c>
      <c r="E24" s="44"/>
      <c r="F24" s="26">
        <f t="shared" si="2"/>
        <v>0</v>
      </c>
      <c r="G24" s="27">
        <v>600000</v>
      </c>
      <c r="H24" s="27">
        <f t="shared" si="3"/>
        <v>0</v>
      </c>
      <c r="I24" s="163"/>
      <c r="J24" s="163"/>
      <c r="K24" s="163"/>
    </row>
    <row r="25" spans="1:11" ht="27" customHeight="1" thickBot="1">
      <c r="A25" s="9"/>
      <c r="C25" s="102" t="s">
        <v>94</v>
      </c>
      <c r="D25" s="134">
        <f>SUM(D17:D24)</f>
        <v>0</v>
      </c>
      <c r="E25" s="105">
        <f>SUM(E17:E24)</f>
        <v>0</v>
      </c>
      <c r="F25" s="22">
        <f>SUM(F17:F24)</f>
        <v>0</v>
      </c>
      <c r="G25" s="30"/>
      <c r="H25" s="31">
        <f>SUM(H17:H24)</f>
        <v>0</v>
      </c>
      <c r="I25" s="32">
        <f>ROUNDDOWN(H25/3*1,-3)</f>
        <v>0</v>
      </c>
      <c r="J25" s="118"/>
      <c r="K25" s="29">
        <f>MIN(I25,J25)</f>
        <v>0</v>
      </c>
    </row>
    <row r="26" spans="1:11" ht="15" customHeight="1">
      <c r="A26" s="9"/>
      <c r="B26" s="9"/>
      <c r="C26" s="14"/>
      <c r="D26" s="14"/>
      <c r="E26" s="14"/>
      <c r="F26" s="14"/>
      <c r="G26" s="14"/>
      <c r="H26" s="14"/>
      <c r="J26" s="14"/>
      <c r="K26" s="14"/>
    </row>
    <row r="27" spans="1:11" ht="27" customHeight="1">
      <c r="B27" s="13" t="s">
        <v>123</v>
      </c>
      <c r="D27" s="13"/>
      <c r="E27" s="13"/>
      <c r="F27" s="13"/>
      <c r="G27" s="13"/>
    </row>
    <row r="28" spans="1:11" s="3" customFormat="1" ht="57" customHeight="1">
      <c r="B28" s="50" t="s">
        <v>62</v>
      </c>
      <c r="C28" s="50" t="s">
        <v>63</v>
      </c>
      <c r="D28" s="51" t="s">
        <v>64</v>
      </c>
      <c r="E28" s="82" t="s">
        <v>135</v>
      </c>
      <c r="F28" s="82" t="s">
        <v>136</v>
      </c>
    </row>
    <row r="29" spans="1:11" ht="27" customHeight="1">
      <c r="B29" s="82">
        <v>1</v>
      </c>
      <c r="C29" s="52"/>
      <c r="D29" s="53"/>
      <c r="E29" s="164"/>
      <c r="F29" s="164"/>
      <c r="G29" s="2" t="s">
        <v>157</v>
      </c>
    </row>
    <row r="30" spans="1:11" ht="27" customHeight="1">
      <c r="B30" s="82">
        <v>2</v>
      </c>
      <c r="C30" s="52"/>
      <c r="D30" s="53"/>
      <c r="E30" s="164"/>
      <c r="F30" s="164"/>
    </row>
    <row r="31" spans="1:11" ht="27" customHeight="1">
      <c r="B31" s="82">
        <v>3</v>
      </c>
      <c r="C31" s="52"/>
      <c r="D31" s="53"/>
      <c r="E31" s="164"/>
      <c r="F31" s="164"/>
    </row>
    <row r="32" spans="1:11" ht="27" customHeight="1">
      <c r="B32" s="82">
        <v>4</v>
      </c>
      <c r="C32" s="52"/>
      <c r="D32" s="53"/>
      <c r="E32" s="164"/>
      <c r="F32" s="164"/>
    </row>
    <row r="33" spans="1:11" ht="27" customHeight="1">
      <c r="B33" s="82">
        <v>5</v>
      </c>
      <c r="C33" s="52"/>
      <c r="D33" s="53"/>
      <c r="E33" s="164"/>
      <c r="F33" s="164"/>
    </row>
    <row r="34" spans="1:11" ht="27" customHeight="1">
      <c r="B34" s="82">
        <v>6</v>
      </c>
      <c r="C34" s="52"/>
      <c r="D34" s="53"/>
      <c r="E34" s="164"/>
      <c r="F34" s="164"/>
    </row>
    <row r="35" spans="1:11" ht="27" customHeight="1">
      <c r="B35" s="82">
        <v>7</v>
      </c>
      <c r="C35" s="52"/>
      <c r="D35" s="53"/>
      <c r="E35" s="164"/>
      <c r="F35" s="164"/>
    </row>
    <row r="36" spans="1:11" ht="27" customHeight="1">
      <c r="B36" s="82">
        <v>8</v>
      </c>
      <c r="C36" s="52"/>
      <c r="D36" s="53"/>
      <c r="E36" s="164"/>
      <c r="F36" s="164"/>
    </row>
    <row r="37" spans="1:11" ht="27" customHeight="1">
      <c r="B37" s="82">
        <v>9</v>
      </c>
      <c r="C37" s="52"/>
      <c r="D37" s="53"/>
      <c r="E37" s="164"/>
      <c r="F37" s="164"/>
    </row>
    <row r="38" spans="1:11" ht="27" customHeight="1">
      <c r="B38" s="82">
        <v>10</v>
      </c>
      <c r="C38" s="52"/>
      <c r="D38" s="53"/>
      <c r="E38" s="164"/>
      <c r="F38" s="164"/>
    </row>
    <row r="39" spans="1:11" ht="27" customHeight="1">
      <c r="B39" s="82">
        <v>11</v>
      </c>
      <c r="C39" s="52"/>
      <c r="D39" s="53"/>
      <c r="E39" s="164"/>
      <c r="F39" s="164"/>
    </row>
    <row r="40" spans="1:11" ht="27" customHeight="1">
      <c r="B40" s="82">
        <v>12</v>
      </c>
      <c r="C40" s="52"/>
      <c r="D40" s="53"/>
      <c r="E40" s="164"/>
      <c r="F40" s="164"/>
    </row>
    <row r="41" spans="1:11" ht="27" customHeight="1">
      <c r="B41" s="82">
        <v>13</v>
      </c>
      <c r="C41" s="52"/>
      <c r="D41" s="53"/>
      <c r="E41" s="164"/>
      <c r="F41" s="164"/>
    </row>
    <row r="42" spans="1:11" ht="27" customHeight="1" thickBot="1">
      <c r="B42" s="82">
        <v>14</v>
      </c>
      <c r="C42" s="52"/>
      <c r="D42" s="99"/>
      <c r="E42" s="164"/>
      <c r="F42" s="164"/>
    </row>
    <row r="43" spans="1:11" ht="27" customHeight="1" thickBot="1">
      <c r="B43" s="5"/>
      <c r="C43" s="98"/>
      <c r="D43" s="23">
        <f>SUM(D29:D42)</f>
        <v>0</v>
      </c>
      <c r="E43" s="120"/>
      <c r="F43" s="23">
        <f>MIN(D43,E43)</f>
        <v>0</v>
      </c>
    </row>
    <row r="44" spans="1:11" ht="27" customHeight="1" thickBot="1">
      <c r="C44" s="49"/>
      <c r="D44" s="49"/>
      <c r="E44" s="49"/>
      <c r="F44" s="49"/>
      <c r="G44" s="49"/>
      <c r="H44" s="97"/>
      <c r="J44" s="97"/>
      <c r="K44" s="97"/>
    </row>
    <row r="45" spans="1:11" ht="27" customHeight="1" thickBot="1">
      <c r="A45" s="9"/>
      <c r="B45" s="101" t="s">
        <v>124</v>
      </c>
      <c r="C45" s="4"/>
      <c r="D45" s="23">
        <f>SUM(K13,K25,F43)</f>
        <v>0</v>
      </c>
      <c r="E45" s="4" t="s">
        <v>55</v>
      </c>
      <c r="F45" s="4"/>
      <c r="G45" s="4"/>
      <c r="H45" s="4"/>
      <c r="J45" s="4"/>
      <c r="K45" s="4"/>
    </row>
    <row r="46" spans="1:11" ht="27" customHeight="1">
      <c r="A46" s="9"/>
      <c r="B46" s="6"/>
      <c r="C46" s="6"/>
      <c r="D46" s="6"/>
      <c r="E46" s="6"/>
      <c r="F46" s="4"/>
    </row>
    <row r="47" spans="1:11" ht="27" customHeight="1">
      <c r="A47" s="9"/>
    </row>
    <row r="48" spans="1:11">
      <c r="A48" s="9"/>
    </row>
    <row r="49" spans="1:1">
      <c r="A49" s="9"/>
    </row>
    <row r="51" spans="1:1">
      <c r="A51" s="6"/>
    </row>
  </sheetData>
  <mergeCells count="8">
    <mergeCell ref="K5:K12"/>
    <mergeCell ref="K17:K24"/>
    <mergeCell ref="E29:E42"/>
    <mergeCell ref="F29:F42"/>
    <mergeCell ref="I5:I12"/>
    <mergeCell ref="I17:I24"/>
    <mergeCell ref="J5:J12"/>
    <mergeCell ref="J17:J24"/>
  </mergeCells>
  <phoneticPr fontId="3"/>
  <pageMargins left="0.7" right="0.7" top="0.75" bottom="0.75" header="0.3" footer="0.3"/>
  <pageSetup paperSize="9" scale="62" fitToHeight="0" orientation="landscape" r:id="rId1"/>
  <rowBreaks count="1" manualBreakCount="1">
    <brk id="2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40751-3108-4B82-8074-FC11AE33A018}">
  <sheetPr>
    <tabColor rgb="FFFFFF00"/>
    <pageSetUpPr fitToPage="1"/>
  </sheetPr>
  <dimension ref="A1:L37"/>
  <sheetViews>
    <sheetView view="pageBreakPreview" zoomScaleNormal="70" zoomScaleSheetLayoutView="100" workbookViewId="0">
      <selection activeCell="A6" sqref="A6"/>
    </sheetView>
  </sheetViews>
  <sheetFormatPr defaultColWidth="9" defaultRowHeight="20"/>
  <cols>
    <col min="1" max="1" width="3.58203125" style="2" customWidth="1"/>
    <col min="2" max="2" width="10.08203125" style="2" customWidth="1"/>
    <col min="3" max="3" width="30.33203125" style="2" customWidth="1"/>
    <col min="4" max="4" width="30.58203125" style="2" customWidth="1"/>
    <col min="5" max="6" width="18.25" style="2" customWidth="1"/>
    <col min="7" max="12" width="17.75" style="2" customWidth="1"/>
    <col min="13" max="13" width="4.08203125" style="2" customWidth="1"/>
    <col min="14" max="16384" width="9" style="2"/>
  </cols>
  <sheetData>
    <row r="1" spans="1:12" ht="27" customHeight="1">
      <c r="A1" s="2" t="s">
        <v>125</v>
      </c>
      <c r="C1" s="13"/>
      <c r="D1" s="13"/>
      <c r="E1" s="13"/>
      <c r="F1" s="13"/>
      <c r="G1" s="13"/>
      <c r="J1" s="13"/>
      <c r="K1" s="13"/>
      <c r="L1" s="13"/>
    </row>
    <row r="2" spans="1:12" ht="15" customHeight="1">
      <c r="A2" s="9"/>
      <c r="B2" s="9"/>
      <c r="C2" s="14"/>
      <c r="D2" s="14"/>
      <c r="E2" s="14"/>
      <c r="F2" s="14"/>
      <c r="G2" s="14"/>
      <c r="J2" s="14"/>
      <c r="K2" s="14"/>
      <c r="L2" s="14"/>
    </row>
    <row r="3" spans="1:12" ht="26.25" customHeight="1">
      <c r="A3" s="9"/>
      <c r="B3" s="166"/>
      <c r="C3" s="166" t="s">
        <v>47</v>
      </c>
      <c r="D3" s="166" t="s">
        <v>59</v>
      </c>
      <c r="E3" s="166" t="s">
        <v>46</v>
      </c>
      <c r="F3" s="166" t="s">
        <v>60</v>
      </c>
      <c r="G3" s="165" t="s">
        <v>61</v>
      </c>
      <c r="H3" s="165"/>
      <c r="I3" s="165"/>
      <c r="J3" s="165" t="s">
        <v>80</v>
      </c>
      <c r="K3" s="165"/>
      <c r="L3" s="165"/>
    </row>
    <row r="4" spans="1:12" ht="48" customHeight="1">
      <c r="A4" s="9"/>
      <c r="B4" s="167"/>
      <c r="C4" s="168"/>
      <c r="D4" s="168"/>
      <c r="E4" s="168"/>
      <c r="F4" s="168"/>
      <c r="G4" s="89" t="s">
        <v>81</v>
      </c>
      <c r="H4" s="91" t="s">
        <v>53</v>
      </c>
      <c r="I4" s="90" t="s">
        <v>54</v>
      </c>
      <c r="J4" s="89" t="s">
        <v>101</v>
      </c>
      <c r="K4" s="91" t="s">
        <v>102</v>
      </c>
      <c r="L4" s="90" t="s">
        <v>103</v>
      </c>
    </row>
    <row r="5" spans="1:12" ht="26.25" customHeight="1">
      <c r="A5" s="9"/>
      <c r="B5" s="46">
        <v>1</v>
      </c>
      <c r="C5" s="47"/>
      <c r="D5" s="47"/>
      <c r="E5" s="47"/>
      <c r="F5" s="48"/>
      <c r="G5" s="92"/>
      <c r="H5" s="94"/>
      <c r="I5" s="93"/>
      <c r="J5" s="92"/>
      <c r="K5" s="94"/>
      <c r="L5" s="93"/>
    </row>
    <row r="6" spans="1:12" ht="26.25" customHeight="1">
      <c r="A6" s="9"/>
      <c r="B6" s="46">
        <v>2</v>
      </c>
      <c r="C6" s="47"/>
      <c r="D6" s="47"/>
      <c r="E6" s="47"/>
      <c r="F6" s="48"/>
      <c r="G6" s="92"/>
      <c r="H6" s="94"/>
      <c r="I6" s="93"/>
      <c r="J6" s="92"/>
      <c r="K6" s="94"/>
      <c r="L6" s="93"/>
    </row>
    <row r="7" spans="1:12" ht="26.25" customHeight="1">
      <c r="A7" s="9"/>
      <c r="B7" s="46">
        <v>3</v>
      </c>
      <c r="C7" s="47"/>
      <c r="D7" s="47"/>
      <c r="E7" s="47"/>
      <c r="F7" s="48"/>
      <c r="G7" s="92"/>
      <c r="H7" s="94"/>
      <c r="I7" s="93"/>
      <c r="J7" s="92"/>
      <c r="K7" s="94"/>
      <c r="L7" s="93"/>
    </row>
    <row r="8" spans="1:12" ht="26.25" customHeight="1">
      <c r="A8" s="9"/>
      <c r="B8" s="46">
        <v>4</v>
      </c>
      <c r="C8" s="47"/>
      <c r="D8" s="47"/>
      <c r="E8" s="47"/>
      <c r="F8" s="48"/>
      <c r="G8" s="92"/>
      <c r="H8" s="94"/>
      <c r="I8" s="93"/>
      <c r="J8" s="92"/>
      <c r="K8" s="94"/>
      <c r="L8" s="93"/>
    </row>
    <row r="9" spans="1:12" ht="26.25" customHeight="1">
      <c r="A9" s="9"/>
      <c r="B9" s="46">
        <v>5</v>
      </c>
      <c r="C9" s="47"/>
      <c r="D9" s="47"/>
      <c r="E9" s="47"/>
      <c r="F9" s="48"/>
      <c r="G9" s="92"/>
      <c r="H9" s="94"/>
      <c r="I9" s="93"/>
      <c r="J9" s="92"/>
      <c r="K9" s="94"/>
      <c r="L9" s="93"/>
    </row>
    <row r="10" spans="1:12" ht="26.25" customHeight="1">
      <c r="A10" s="9"/>
      <c r="B10" s="46">
        <v>6</v>
      </c>
      <c r="C10" s="47"/>
      <c r="D10" s="47"/>
      <c r="E10" s="47"/>
      <c r="F10" s="48"/>
      <c r="G10" s="92"/>
      <c r="H10" s="94"/>
      <c r="I10" s="93"/>
      <c r="J10" s="92"/>
      <c r="K10" s="94"/>
      <c r="L10" s="93"/>
    </row>
    <row r="11" spans="1:12" ht="26.25" customHeight="1">
      <c r="A11" s="9"/>
      <c r="B11" s="46">
        <v>7</v>
      </c>
      <c r="C11" s="47"/>
      <c r="D11" s="47"/>
      <c r="E11" s="47"/>
      <c r="F11" s="48"/>
      <c r="G11" s="92"/>
      <c r="H11" s="94"/>
      <c r="I11" s="93"/>
      <c r="J11" s="92"/>
      <c r="K11" s="94"/>
      <c r="L11" s="93"/>
    </row>
    <row r="12" spans="1:12" ht="26.25" customHeight="1">
      <c r="A12" s="9"/>
      <c r="B12" s="46">
        <v>8</v>
      </c>
      <c r="C12" s="47"/>
      <c r="D12" s="47"/>
      <c r="E12" s="47"/>
      <c r="F12" s="48"/>
      <c r="G12" s="92"/>
      <c r="H12" s="94"/>
      <c r="I12" s="93"/>
      <c r="J12" s="92"/>
      <c r="K12" s="94"/>
      <c r="L12" s="93"/>
    </row>
    <row r="13" spans="1:12" ht="26.25" customHeight="1">
      <c r="A13" s="9"/>
      <c r="B13" s="46">
        <v>9</v>
      </c>
      <c r="C13" s="47"/>
      <c r="D13" s="47"/>
      <c r="E13" s="47"/>
      <c r="F13" s="48"/>
      <c r="G13" s="92"/>
      <c r="H13" s="94"/>
      <c r="I13" s="93"/>
      <c r="J13" s="92"/>
      <c r="K13" s="94"/>
      <c r="L13" s="93"/>
    </row>
    <row r="14" spans="1:12" ht="26.25" customHeight="1">
      <c r="A14" s="9"/>
      <c r="B14" s="46">
        <v>10</v>
      </c>
      <c r="C14" s="47"/>
      <c r="D14" s="47"/>
      <c r="E14" s="47"/>
      <c r="F14" s="48"/>
      <c r="G14" s="92"/>
      <c r="H14" s="94"/>
      <c r="I14" s="93"/>
      <c r="J14" s="92"/>
      <c r="K14" s="94"/>
      <c r="L14" s="93"/>
    </row>
    <row r="15" spans="1:12" ht="26.25" customHeight="1">
      <c r="A15" s="9"/>
      <c r="B15" s="46">
        <v>11</v>
      </c>
      <c r="C15" s="47"/>
      <c r="D15" s="47"/>
      <c r="E15" s="47"/>
      <c r="F15" s="48"/>
      <c r="G15" s="92"/>
      <c r="H15" s="94"/>
      <c r="I15" s="93"/>
      <c r="J15" s="92"/>
      <c r="K15" s="94"/>
      <c r="L15" s="93"/>
    </row>
    <row r="16" spans="1:12" ht="26.25" customHeight="1">
      <c r="A16" s="9"/>
      <c r="B16" s="46">
        <v>12</v>
      </c>
      <c r="C16" s="47"/>
      <c r="D16" s="47"/>
      <c r="E16" s="47"/>
      <c r="F16" s="48"/>
      <c r="G16" s="92"/>
      <c r="H16" s="94"/>
      <c r="I16" s="93"/>
      <c r="J16" s="92"/>
      <c r="K16" s="94"/>
      <c r="L16" s="93"/>
    </row>
    <row r="17" spans="1:12" ht="26.25" customHeight="1">
      <c r="A17" s="9"/>
      <c r="B17" s="46">
        <v>13</v>
      </c>
      <c r="C17" s="47"/>
      <c r="D17" s="47"/>
      <c r="E17" s="47"/>
      <c r="F17" s="48"/>
      <c r="G17" s="92"/>
      <c r="H17" s="94"/>
      <c r="I17" s="93"/>
      <c r="J17" s="92"/>
      <c r="K17" s="94"/>
      <c r="L17" s="93"/>
    </row>
    <row r="18" spans="1:12" ht="26.25" customHeight="1">
      <c r="A18" s="9"/>
      <c r="B18" s="46">
        <v>14</v>
      </c>
      <c r="C18" s="47"/>
      <c r="D18" s="47"/>
      <c r="E18" s="47"/>
      <c r="F18" s="48"/>
      <c r="G18" s="92"/>
      <c r="H18" s="94"/>
      <c r="I18" s="93"/>
      <c r="J18" s="92"/>
      <c r="K18" s="94"/>
      <c r="L18" s="93"/>
    </row>
    <row r="19" spans="1:12" ht="26.25" customHeight="1">
      <c r="A19" s="9"/>
      <c r="B19" s="46">
        <v>15</v>
      </c>
      <c r="C19" s="47"/>
      <c r="D19" s="47"/>
      <c r="E19" s="47"/>
      <c r="F19" s="48"/>
      <c r="G19" s="92"/>
      <c r="H19" s="94"/>
      <c r="I19" s="93"/>
      <c r="J19" s="92"/>
      <c r="K19" s="94"/>
      <c r="L19" s="93"/>
    </row>
    <row r="20" spans="1:12" ht="26.25" customHeight="1">
      <c r="A20" s="9"/>
      <c r="B20" s="46">
        <v>16</v>
      </c>
      <c r="C20" s="47"/>
      <c r="D20" s="47"/>
      <c r="E20" s="47"/>
      <c r="F20" s="48"/>
      <c r="G20" s="92"/>
      <c r="H20" s="94"/>
      <c r="I20" s="93"/>
      <c r="J20" s="92"/>
      <c r="K20" s="94"/>
      <c r="L20" s="93"/>
    </row>
    <row r="21" spans="1:12" ht="26.25" customHeight="1">
      <c r="A21" s="9"/>
      <c r="B21" s="46">
        <v>17</v>
      </c>
      <c r="C21" s="47"/>
      <c r="D21" s="47"/>
      <c r="E21" s="47"/>
      <c r="F21" s="48"/>
      <c r="G21" s="92"/>
      <c r="H21" s="94"/>
      <c r="I21" s="93"/>
      <c r="J21" s="92"/>
      <c r="K21" s="94"/>
      <c r="L21" s="93"/>
    </row>
    <row r="22" spans="1:12" ht="26.25" customHeight="1">
      <c r="A22" s="9"/>
      <c r="B22" s="46">
        <v>18</v>
      </c>
      <c r="C22" s="47"/>
      <c r="D22" s="47"/>
      <c r="E22" s="47"/>
      <c r="F22" s="48"/>
      <c r="G22" s="92"/>
      <c r="H22" s="94"/>
      <c r="I22" s="93"/>
      <c r="J22" s="92"/>
      <c r="K22" s="94"/>
      <c r="L22" s="93"/>
    </row>
    <row r="23" spans="1:12" ht="26.25" customHeight="1">
      <c r="A23" s="9"/>
      <c r="B23" s="46">
        <v>19</v>
      </c>
      <c r="C23" s="47"/>
      <c r="D23" s="47"/>
      <c r="E23" s="47"/>
      <c r="F23" s="48"/>
      <c r="G23" s="92"/>
      <c r="H23" s="94"/>
      <c r="I23" s="93"/>
      <c r="J23" s="92"/>
      <c r="K23" s="94"/>
      <c r="L23" s="93"/>
    </row>
    <row r="24" spans="1:12" ht="26.25" customHeight="1">
      <c r="A24" s="9"/>
      <c r="B24" s="46">
        <v>20</v>
      </c>
      <c r="C24" s="47"/>
      <c r="D24" s="47"/>
      <c r="E24" s="47"/>
      <c r="F24" s="48"/>
      <c r="G24" s="92"/>
      <c r="H24" s="94"/>
      <c r="I24" s="93"/>
      <c r="J24" s="92"/>
      <c r="K24" s="94"/>
      <c r="L24" s="93"/>
    </row>
    <row r="25" spans="1:12" ht="26.25" customHeight="1">
      <c r="A25" s="9"/>
      <c r="B25" s="46">
        <v>21</v>
      </c>
      <c r="C25" s="47"/>
      <c r="D25" s="47"/>
      <c r="E25" s="47"/>
      <c r="F25" s="48"/>
      <c r="G25" s="92"/>
      <c r="H25" s="94"/>
      <c r="I25" s="93"/>
      <c r="J25" s="92"/>
      <c r="K25" s="94"/>
      <c r="L25" s="93"/>
    </row>
    <row r="26" spans="1:12" ht="26.25" customHeight="1">
      <c r="A26" s="9"/>
      <c r="B26" s="46">
        <v>22</v>
      </c>
      <c r="C26" s="47"/>
      <c r="D26" s="47"/>
      <c r="E26" s="47"/>
      <c r="F26" s="48"/>
      <c r="G26" s="92"/>
      <c r="H26" s="94"/>
      <c r="I26" s="93"/>
      <c r="J26" s="92"/>
      <c r="K26" s="94"/>
      <c r="L26" s="93"/>
    </row>
    <row r="27" spans="1:12" ht="26.25" customHeight="1">
      <c r="A27" s="9"/>
      <c r="B27" s="46">
        <v>23</v>
      </c>
      <c r="C27" s="47"/>
      <c r="D27" s="47"/>
      <c r="E27" s="47"/>
      <c r="F27" s="48"/>
      <c r="G27" s="92"/>
      <c r="H27" s="94"/>
      <c r="I27" s="93"/>
      <c r="J27" s="92"/>
      <c r="K27" s="94"/>
      <c r="L27" s="93"/>
    </row>
    <row r="28" spans="1:12" ht="26.25" customHeight="1">
      <c r="A28" s="9"/>
      <c r="B28" s="46">
        <v>24</v>
      </c>
      <c r="C28" s="47"/>
      <c r="D28" s="47"/>
      <c r="E28" s="47"/>
      <c r="F28" s="48"/>
      <c r="G28" s="92"/>
      <c r="H28" s="94"/>
      <c r="I28" s="93"/>
      <c r="J28" s="92"/>
      <c r="K28" s="94"/>
      <c r="L28" s="93"/>
    </row>
    <row r="29" spans="1:12" ht="26.25" customHeight="1">
      <c r="A29" s="9"/>
      <c r="B29" s="46">
        <v>25</v>
      </c>
      <c r="C29" s="47"/>
      <c r="D29" s="47"/>
      <c r="E29" s="47"/>
      <c r="F29" s="48"/>
      <c r="G29" s="92"/>
      <c r="H29" s="94"/>
      <c r="I29" s="93"/>
      <c r="J29" s="92"/>
      <c r="K29" s="94"/>
      <c r="L29" s="93"/>
    </row>
    <row r="30" spans="1:12" ht="26.25" customHeight="1">
      <c r="A30" s="9"/>
      <c r="B30" s="46">
        <v>26</v>
      </c>
      <c r="C30" s="47"/>
      <c r="D30" s="47"/>
      <c r="E30" s="47"/>
      <c r="F30" s="48"/>
      <c r="G30" s="92"/>
      <c r="H30" s="94"/>
      <c r="I30" s="93"/>
      <c r="J30" s="92"/>
      <c r="K30" s="94"/>
      <c r="L30" s="93"/>
    </row>
    <row r="31" spans="1:12" ht="26.25" customHeight="1">
      <c r="A31" s="9"/>
      <c r="B31" s="46">
        <v>27</v>
      </c>
      <c r="C31" s="47"/>
      <c r="D31" s="47"/>
      <c r="E31" s="47"/>
      <c r="F31" s="48"/>
      <c r="G31" s="92"/>
      <c r="H31" s="94"/>
      <c r="I31" s="93"/>
      <c r="J31" s="92"/>
      <c r="K31" s="94"/>
      <c r="L31" s="93"/>
    </row>
    <row r="32" spans="1:12" ht="26.25" customHeight="1">
      <c r="A32" s="9"/>
      <c r="B32" s="46">
        <v>28</v>
      </c>
      <c r="C32" s="47"/>
      <c r="D32" s="47"/>
      <c r="E32" s="47"/>
      <c r="F32" s="48"/>
      <c r="G32" s="92"/>
      <c r="H32" s="94"/>
      <c r="I32" s="93"/>
      <c r="J32" s="92"/>
      <c r="K32" s="94"/>
      <c r="L32" s="93"/>
    </row>
    <row r="33" spans="1:12" ht="26.25" customHeight="1">
      <c r="A33" s="9"/>
      <c r="B33" s="46">
        <v>29</v>
      </c>
      <c r="C33" s="47"/>
      <c r="D33" s="47"/>
      <c r="E33" s="47"/>
      <c r="F33" s="48"/>
      <c r="G33" s="92"/>
      <c r="H33" s="94"/>
      <c r="I33" s="93"/>
      <c r="J33" s="92"/>
      <c r="K33" s="94"/>
      <c r="L33" s="93"/>
    </row>
    <row r="34" spans="1:12" ht="26.25" customHeight="1">
      <c r="A34" s="9"/>
      <c r="B34" s="46">
        <v>30</v>
      </c>
      <c r="C34" s="47"/>
      <c r="D34" s="47"/>
      <c r="E34" s="47"/>
      <c r="F34" s="48"/>
      <c r="G34" s="92"/>
      <c r="H34" s="94"/>
      <c r="I34" s="93"/>
      <c r="J34" s="92"/>
      <c r="K34" s="94"/>
      <c r="L34" s="93"/>
    </row>
    <row r="35" spans="1:12" ht="27" customHeight="1">
      <c r="C35" s="49"/>
      <c r="D35" s="49"/>
      <c r="E35" s="49"/>
      <c r="F35" s="49"/>
      <c r="G35" s="49">
        <f>COUNTA(G5:G34)</f>
        <v>0</v>
      </c>
      <c r="H35" s="49">
        <f t="shared" ref="H35:L35" si="0">COUNTA(H5:H34)</f>
        <v>0</v>
      </c>
      <c r="I35" s="49">
        <f t="shared" si="0"/>
        <v>0</v>
      </c>
      <c r="J35" s="49">
        <f t="shared" si="0"/>
        <v>0</v>
      </c>
      <c r="K35" s="49">
        <f t="shared" si="0"/>
        <v>0</v>
      </c>
      <c r="L35" s="49">
        <f t="shared" si="0"/>
        <v>0</v>
      </c>
    </row>
    <row r="36" spans="1:12" ht="27" customHeight="1">
      <c r="A36" s="6"/>
      <c r="B36" s="6"/>
      <c r="C36" s="6"/>
      <c r="D36" s="6"/>
      <c r="E36" s="6"/>
      <c r="F36" s="6"/>
      <c r="G36" s="6"/>
      <c r="J36" s="6"/>
      <c r="K36" s="6"/>
      <c r="L36" s="6"/>
    </row>
    <row r="37" spans="1:12" ht="27" customHeight="1"/>
  </sheetData>
  <mergeCells count="7">
    <mergeCell ref="G3:I3"/>
    <mergeCell ref="J3:L3"/>
    <mergeCell ref="B3:B4"/>
    <mergeCell ref="D3:D4"/>
    <mergeCell ref="C3:C4"/>
    <mergeCell ref="E3:E4"/>
    <mergeCell ref="F3:F4"/>
  </mergeCells>
  <phoneticPr fontId="3"/>
  <dataValidations count="1">
    <dataValidation type="list" allowBlank="1" showInputMessage="1" showErrorMessage="1" sqref="G5:L34" xr:uid="{0B2A5BD8-14B0-4F01-B09A-20EB5BC02F88}">
      <formula1>"○"</formula1>
    </dataValidation>
  </dataValidations>
  <pageMargins left="0.7" right="0.7" top="0.75" bottom="0.7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CC66-2825-4691-B7F8-2FCFF5DD4C3C}">
  <sheetPr>
    <tabColor rgb="FF92D050"/>
    <pageSetUpPr fitToPage="1"/>
  </sheetPr>
  <dimension ref="A1:I71"/>
  <sheetViews>
    <sheetView view="pageBreakPreview" topLeftCell="A6" zoomScaleNormal="100" zoomScaleSheetLayoutView="100" workbookViewId="0">
      <selection activeCell="C24" sqref="C24"/>
    </sheetView>
  </sheetViews>
  <sheetFormatPr defaultColWidth="9" defaultRowHeight="19.5" customHeight="1"/>
  <cols>
    <col min="1" max="1" width="3.58203125" style="2" customWidth="1"/>
    <col min="2" max="2" width="25.25" style="11" bestFit="1" customWidth="1"/>
    <col min="3" max="5" width="18" style="11" customWidth="1"/>
    <col min="6" max="6" width="97.08203125" style="12" customWidth="1"/>
    <col min="7" max="7" width="3.58203125" style="11" customWidth="1"/>
    <col min="8" max="23" width="10.58203125" style="11" customWidth="1"/>
    <col min="24" max="16384" width="9" style="11"/>
  </cols>
  <sheetData>
    <row r="1" spans="1:9" ht="27" customHeight="1">
      <c r="A1" s="2" t="s">
        <v>128</v>
      </c>
      <c r="B1" s="7"/>
      <c r="C1" s="10"/>
      <c r="D1" s="84"/>
      <c r="E1" s="84"/>
      <c r="F1" s="84"/>
      <c r="G1" s="16"/>
    </row>
    <row r="2" spans="1:9" ht="15" customHeight="1">
      <c r="A2" s="9"/>
      <c r="B2" s="7"/>
      <c r="C2" s="10"/>
      <c r="G2" s="16"/>
    </row>
    <row r="3" spans="1:9" ht="30" customHeight="1">
      <c r="A3" s="9"/>
      <c r="B3" s="17" t="s">
        <v>82</v>
      </c>
      <c r="C3" s="172"/>
      <c r="D3" s="172"/>
      <c r="E3" s="172"/>
      <c r="F3" s="172"/>
    </row>
    <row r="4" spans="1:9" ht="30" customHeight="1">
      <c r="A4" s="9"/>
      <c r="B4" s="18" t="s">
        <v>83</v>
      </c>
      <c r="C4" s="169"/>
      <c r="D4" s="169"/>
      <c r="E4" s="169"/>
      <c r="F4" s="169"/>
    </row>
    <row r="5" spans="1:9" ht="60" customHeight="1">
      <c r="A5" s="9"/>
      <c r="B5" s="18" t="s">
        <v>84</v>
      </c>
      <c r="C5" s="170"/>
      <c r="D5" s="170"/>
      <c r="E5" s="170"/>
      <c r="F5" s="170"/>
    </row>
    <row r="6" spans="1:9" ht="30" customHeight="1">
      <c r="A6" s="9"/>
      <c r="B6" s="18" t="s">
        <v>126</v>
      </c>
      <c r="C6" s="83"/>
      <c r="D6" s="171" t="s">
        <v>44</v>
      </c>
      <c r="E6" s="171"/>
      <c r="F6" s="171"/>
      <c r="G6" s="19"/>
    </row>
    <row r="7" spans="1:9" ht="66" customHeight="1">
      <c r="A7" s="9"/>
      <c r="B7" s="18" t="s">
        <v>127</v>
      </c>
      <c r="C7" s="170"/>
      <c r="D7" s="170"/>
      <c r="E7" s="170"/>
      <c r="F7" s="170"/>
    </row>
    <row r="8" spans="1:9" ht="15" customHeight="1">
      <c r="A8" s="9"/>
      <c r="B8" s="24"/>
      <c r="C8" s="24"/>
      <c r="D8" s="24"/>
      <c r="E8" s="24"/>
      <c r="F8" s="24"/>
      <c r="G8" s="17"/>
      <c r="H8" s="17"/>
      <c r="I8" s="17"/>
    </row>
    <row r="9" spans="1:9" ht="30" customHeight="1">
      <c r="A9" s="9"/>
      <c r="B9" s="17" t="s">
        <v>85</v>
      </c>
      <c r="C9" s="172"/>
      <c r="D9" s="172"/>
      <c r="E9" s="172"/>
      <c r="F9" s="172"/>
    </row>
    <row r="10" spans="1:9" ht="30" customHeight="1">
      <c r="A10" s="9"/>
      <c r="B10" s="18" t="s">
        <v>83</v>
      </c>
      <c r="C10" s="169"/>
      <c r="D10" s="169"/>
      <c r="E10" s="169"/>
      <c r="F10" s="169"/>
    </row>
    <row r="11" spans="1:9" ht="60" customHeight="1">
      <c r="A11" s="9"/>
      <c r="B11" s="18" t="s">
        <v>84</v>
      </c>
      <c r="C11" s="170"/>
      <c r="D11" s="170"/>
      <c r="E11" s="170"/>
      <c r="F11" s="170"/>
    </row>
    <row r="12" spans="1:9" ht="30" customHeight="1">
      <c r="A12" s="9"/>
      <c r="B12" s="18" t="s">
        <v>126</v>
      </c>
      <c r="C12" s="83"/>
      <c r="D12" s="171" t="s">
        <v>44</v>
      </c>
      <c r="E12" s="171"/>
      <c r="F12" s="171"/>
      <c r="G12" s="19"/>
    </row>
    <row r="13" spans="1:9" ht="66" customHeight="1">
      <c r="A13" s="9"/>
      <c r="B13" s="18" t="s">
        <v>127</v>
      </c>
      <c r="C13" s="170"/>
      <c r="D13" s="170"/>
      <c r="E13" s="170"/>
      <c r="F13" s="170"/>
    </row>
    <row r="14" spans="1:9" ht="15" customHeight="1">
      <c r="A14" s="9"/>
      <c r="B14" s="24"/>
      <c r="C14" s="24"/>
      <c r="D14" s="24"/>
      <c r="E14" s="24"/>
      <c r="F14" s="24"/>
      <c r="G14" s="17"/>
      <c r="H14" s="17"/>
      <c r="I14" s="17"/>
    </row>
    <row r="15" spans="1:9" ht="30" customHeight="1">
      <c r="A15" s="9"/>
      <c r="B15" s="17" t="s">
        <v>86</v>
      </c>
      <c r="C15" s="172"/>
      <c r="D15" s="172"/>
      <c r="E15" s="172"/>
      <c r="F15" s="172"/>
    </row>
    <row r="16" spans="1:9" ht="30" customHeight="1">
      <c r="A16" s="9"/>
      <c r="B16" s="18" t="s">
        <v>83</v>
      </c>
      <c r="C16" s="169"/>
      <c r="D16" s="169"/>
      <c r="E16" s="169"/>
      <c r="F16" s="169"/>
    </row>
    <row r="17" spans="1:9" ht="60" customHeight="1">
      <c r="A17" s="9"/>
      <c r="B17" s="18" t="s">
        <v>84</v>
      </c>
      <c r="C17" s="170"/>
      <c r="D17" s="170"/>
      <c r="E17" s="170"/>
      <c r="F17" s="170"/>
    </row>
    <row r="18" spans="1:9" ht="30" customHeight="1">
      <c r="A18" s="9"/>
      <c r="B18" s="18" t="s">
        <v>126</v>
      </c>
      <c r="C18" s="83"/>
      <c r="D18" s="171" t="s">
        <v>44</v>
      </c>
      <c r="E18" s="171"/>
      <c r="F18" s="171"/>
      <c r="G18" s="19"/>
    </row>
    <row r="19" spans="1:9" ht="66" customHeight="1">
      <c r="A19" s="9"/>
      <c r="B19" s="18" t="s">
        <v>127</v>
      </c>
      <c r="C19" s="170"/>
      <c r="D19" s="170"/>
      <c r="E19" s="170"/>
      <c r="F19" s="170"/>
    </row>
    <row r="20" spans="1:9" ht="9" customHeight="1">
      <c r="A20" s="9"/>
      <c r="B20" s="24"/>
      <c r="C20" s="24"/>
      <c r="D20" s="24"/>
      <c r="E20" s="24"/>
      <c r="F20" s="24"/>
      <c r="G20" s="17"/>
      <c r="H20" s="17"/>
      <c r="I20" s="17"/>
    </row>
    <row r="21" spans="1:9" ht="30" customHeight="1">
      <c r="A21" s="9"/>
      <c r="B21" s="17" t="s">
        <v>87</v>
      </c>
      <c r="C21" s="172"/>
      <c r="D21" s="172"/>
      <c r="E21" s="172"/>
      <c r="F21" s="172"/>
    </row>
    <row r="22" spans="1:9" ht="30" customHeight="1">
      <c r="A22" s="9"/>
      <c r="B22" s="18" t="s">
        <v>83</v>
      </c>
      <c r="C22" s="169"/>
      <c r="D22" s="169"/>
      <c r="E22" s="169"/>
      <c r="F22" s="169"/>
    </row>
    <row r="23" spans="1:9" ht="60" customHeight="1">
      <c r="A23" s="9"/>
      <c r="B23" s="18" t="s">
        <v>84</v>
      </c>
      <c r="C23" s="170"/>
      <c r="D23" s="170"/>
      <c r="E23" s="170"/>
      <c r="F23" s="170"/>
    </row>
    <row r="24" spans="1:9" ht="30" customHeight="1">
      <c r="A24" s="9"/>
      <c r="B24" s="18" t="s">
        <v>126</v>
      </c>
      <c r="C24" s="83"/>
      <c r="D24" s="171" t="s">
        <v>44</v>
      </c>
      <c r="E24" s="171"/>
      <c r="F24" s="171"/>
      <c r="G24" s="19"/>
    </row>
    <row r="25" spans="1:9" ht="66" customHeight="1">
      <c r="A25" s="9"/>
      <c r="B25" s="18" t="s">
        <v>127</v>
      </c>
      <c r="C25" s="170"/>
      <c r="D25" s="170"/>
      <c r="E25" s="170"/>
      <c r="F25" s="170"/>
    </row>
    <row r="26" spans="1:9" ht="15" customHeight="1">
      <c r="A26" s="9"/>
      <c r="B26" s="24"/>
      <c r="C26" s="24"/>
      <c r="D26" s="24"/>
      <c r="E26" s="24"/>
      <c r="F26" s="24"/>
      <c r="G26" s="17"/>
      <c r="H26" s="17"/>
      <c r="I26" s="17"/>
    </row>
    <row r="27" spans="1:9" ht="30" customHeight="1">
      <c r="A27" s="9"/>
      <c r="B27" s="17" t="s">
        <v>88</v>
      </c>
      <c r="C27" s="172"/>
      <c r="D27" s="172"/>
      <c r="E27" s="172"/>
      <c r="F27" s="172"/>
    </row>
    <row r="28" spans="1:9" ht="30" customHeight="1">
      <c r="A28" s="9"/>
      <c r="B28" s="18" t="s">
        <v>83</v>
      </c>
      <c r="C28" s="169"/>
      <c r="D28" s="169"/>
      <c r="E28" s="169"/>
      <c r="F28" s="169"/>
    </row>
    <row r="29" spans="1:9" ht="60" customHeight="1">
      <c r="A29" s="9"/>
      <c r="B29" s="18" t="s">
        <v>84</v>
      </c>
      <c r="C29" s="170"/>
      <c r="D29" s="170"/>
      <c r="E29" s="170"/>
      <c r="F29" s="170"/>
    </row>
    <row r="30" spans="1:9" ht="30" customHeight="1">
      <c r="A30" s="9"/>
      <c r="B30" s="18" t="s">
        <v>126</v>
      </c>
      <c r="C30" s="83"/>
      <c r="D30" s="171" t="s">
        <v>44</v>
      </c>
      <c r="E30" s="171"/>
      <c r="F30" s="171"/>
      <c r="G30" s="19"/>
    </row>
    <row r="31" spans="1:9" ht="66" customHeight="1">
      <c r="A31" s="9"/>
      <c r="B31" s="18" t="s">
        <v>127</v>
      </c>
      <c r="C31" s="170"/>
      <c r="D31" s="170"/>
      <c r="E31" s="170"/>
      <c r="F31" s="170"/>
    </row>
    <row r="32" spans="1:9" ht="15" customHeight="1">
      <c r="A32" s="9"/>
      <c r="B32" s="24"/>
      <c r="C32" s="24"/>
      <c r="D32" s="24"/>
      <c r="E32" s="24"/>
      <c r="F32" s="24"/>
      <c r="G32" s="17"/>
      <c r="H32" s="17"/>
      <c r="I32" s="17"/>
    </row>
    <row r="33" spans="1:9" ht="30" customHeight="1">
      <c r="A33" s="9"/>
      <c r="B33" s="17" t="s">
        <v>89</v>
      </c>
      <c r="C33" s="172"/>
      <c r="D33" s="172"/>
      <c r="E33" s="172"/>
      <c r="F33" s="172"/>
    </row>
    <row r="34" spans="1:9" ht="30" customHeight="1">
      <c r="A34" s="9"/>
      <c r="B34" s="18" t="s">
        <v>83</v>
      </c>
      <c r="C34" s="169"/>
      <c r="D34" s="169"/>
      <c r="E34" s="169"/>
      <c r="F34" s="169"/>
    </row>
    <row r="35" spans="1:9" ht="60" customHeight="1">
      <c r="A35" s="9"/>
      <c r="B35" s="18" t="s">
        <v>84</v>
      </c>
      <c r="C35" s="170"/>
      <c r="D35" s="170"/>
      <c r="E35" s="170"/>
      <c r="F35" s="170"/>
    </row>
    <row r="36" spans="1:9" ht="30" customHeight="1">
      <c r="A36" s="9"/>
      <c r="B36" s="18" t="s">
        <v>126</v>
      </c>
      <c r="C36" s="83"/>
      <c r="D36" s="171" t="s">
        <v>44</v>
      </c>
      <c r="E36" s="171"/>
      <c r="F36" s="171"/>
      <c r="G36" s="19"/>
    </row>
    <row r="37" spans="1:9" ht="66" customHeight="1">
      <c r="A37" s="9"/>
      <c r="B37" s="18" t="s">
        <v>127</v>
      </c>
      <c r="C37" s="170"/>
      <c r="D37" s="170"/>
      <c r="E37" s="170"/>
      <c r="F37" s="170"/>
    </row>
    <row r="38" spans="1:9" ht="15" customHeight="1">
      <c r="A38" s="9"/>
      <c r="B38" s="24"/>
      <c r="C38" s="24"/>
      <c r="D38" s="24"/>
      <c r="E38" s="24"/>
      <c r="F38" s="24"/>
      <c r="G38" s="17"/>
      <c r="H38" s="17"/>
      <c r="I38" s="17"/>
    </row>
    <row r="39" spans="1:9" ht="30" customHeight="1">
      <c r="A39" s="9"/>
      <c r="B39" s="17" t="s">
        <v>90</v>
      </c>
      <c r="C39" s="172"/>
      <c r="D39" s="172"/>
      <c r="E39" s="172"/>
      <c r="F39" s="172"/>
    </row>
    <row r="40" spans="1:9" ht="30" customHeight="1">
      <c r="A40" s="9"/>
      <c r="B40" s="18" t="s">
        <v>83</v>
      </c>
      <c r="C40" s="169"/>
      <c r="D40" s="169"/>
      <c r="E40" s="169"/>
      <c r="F40" s="169"/>
    </row>
    <row r="41" spans="1:9" ht="60" customHeight="1">
      <c r="A41" s="9"/>
      <c r="B41" s="18" t="s">
        <v>84</v>
      </c>
      <c r="C41" s="170"/>
      <c r="D41" s="170"/>
      <c r="E41" s="170"/>
      <c r="F41" s="170"/>
    </row>
    <row r="42" spans="1:9" ht="30" customHeight="1">
      <c r="A42" s="9"/>
      <c r="B42" s="18" t="s">
        <v>126</v>
      </c>
      <c r="C42" s="83"/>
      <c r="D42" s="171" t="s">
        <v>44</v>
      </c>
      <c r="E42" s="171"/>
      <c r="F42" s="171"/>
      <c r="G42" s="19"/>
    </row>
    <row r="43" spans="1:9" ht="66" customHeight="1">
      <c r="A43" s="9"/>
      <c r="B43" s="18" t="s">
        <v>127</v>
      </c>
      <c r="C43" s="170"/>
      <c r="D43" s="170"/>
      <c r="E43" s="170"/>
      <c r="F43" s="170"/>
    </row>
    <row r="44" spans="1:9" ht="15" customHeight="1">
      <c r="A44" s="9"/>
      <c r="B44" s="24"/>
      <c r="C44" s="24"/>
      <c r="D44" s="24"/>
      <c r="E44" s="24"/>
      <c r="F44" s="24"/>
      <c r="G44" s="17"/>
      <c r="H44" s="17"/>
      <c r="I44" s="17"/>
    </row>
    <row r="45" spans="1:9" ht="30" customHeight="1">
      <c r="A45" s="9"/>
      <c r="B45" s="17" t="s">
        <v>91</v>
      </c>
      <c r="C45" s="172"/>
      <c r="D45" s="172"/>
      <c r="E45" s="172"/>
      <c r="F45" s="172"/>
    </row>
    <row r="46" spans="1:9" ht="30" customHeight="1">
      <c r="A46" s="9"/>
      <c r="B46" s="18" t="s">
        <v>83</v>
      </c>
      <c r="C46" s="169"/>
      <c r="D46" s="169"/>
      <c r="E46" s="169"/>
      <c r="F46" s="169"/>
    </row>
    <row r="47" spans="1:9" ht="60" customHeight="1">
      <c r="A47" s="9"/>
      <c r="B47" s="18" t="s">
        <v>84</v>
      </c>
      <c r="C47" s="170"/>
      <c r="D47" s="170"/>
      <c r="E47" s="170"/>
      <c r="F47" s="170"/>
    </row>
    <row r="48" spans="1:9" ht="30" customHeight="1">
      <c r="A48" s="9"/>
      <c r="B48" s="18" t="s">
        <v>126</v>
      </c>
      <c r="C48" s="83"/>
      <c r="D48" s="171" t="s">
        <v>44</v>
      </c>
      <c r="E48" s="171"/>
      <c r="F48" s="171"/>
      <c r="G48" s="19"/>
    </row>
    <row r="49" spans="1:6" ht="66" customHeight="1">
      <c r="A49" s="9"/>
      <c r="B49" s="18" t="s">
        <v>127</v>
      </c>
      <c r="C49" s="170"/>
      <c r="D49" s="170"/>
      <c r="E49" s="170"/>
      <c r="F49" s="170"/>
    </row>
    <row r="50" spans="1:6" ht="23.25" customHeight="1">
      <c r="A50" s="9"/>
      <c r="D50" s="20"/>
      <c r="E50" s="20"/>
      <c r="F50" s="20"/>
    </row>
    <row r="51" spans="1:6" ht="19.5" customHeight="1">
      <c r="A51" s="9"/>
    </row>
    <row r="52" spans="1:6" ht="19.5" customHeight="1">
      <c r="A52" s="9"/>
    </row>
    <row r="53" spans="1:6" ht="19.5" customHeight="1">
      <c r="A53" s="9"/>
    </row>
    <row r="54" spans="1:6" ht="19.5" customHeight="1">
      <c r="A54" s="9"/>
    </row>
    <row r="55" spans="1:6" ht="19.5" customHeight="1">
      <c r="A55" s="9"/>
    </row>
    <row r="56" spans="1:6" ht="19.5" customHeight="1">
      <c r="A56" s="9"/>
    </row>
    <row r="57" spans="1:6" ht="19.5" customHeight="1">
      <c r="A57" s="9"/>
    </row>
    <row r="58" spans="1:6" ht="19.5" customHeight="1">
      <c r="A58" s="9"/>
    </row>
    <row r="59" spans="1:6" ht="19.5" customHeight="1">
      <c r="A59" s="9"/>
    </row>
    <row r="60" spans="1:6" ht="19.5" customHeight="1">
      <c r="A60" s="9"/>
    </row>
    <row r="61" spans="1:6" ht="19.5" customHeight="1">
      <c r="A61" s="9"/>
    </row>
    <row r="62" spans="1:6" ht="19.5" customHeight="1">
      <c r="A62" s="9"/>
    </row>
    <row r="63" spans="1:6" ht="19.5" customHeight="1">
      <c r="A63" s="9"/>
    </row>
    <row r="64" spans="1:6" ht="19.5" customHeight="1">
      <c r="A64" s="9"/>
    </row>
    <row r="65" spans="1:1" ht="19.5" customHeight="1">
      <c r="A65" s="9"/>
    </row>
    <row r="66" spans="1:1" ht="19.5" customHeight="1">
      <c r="A66" s="9"/>
    </row>
    <row r="67" spans="1:1" ht="19.5" customHeight="1">
      <c r="A67" s="9"/>
    </row>
    <row r="68" spans="1:1" ht="19.5" customHeight="1">
      <c r="A68" s="9"/>
    </row>
    <row r="69" spans="1:1" ht="19.5" customHeight="1">
      <c r="A69" s="9"/>
    </row>
    <row r="71" spans="1:1" ht="19.5" customHeight="1">
      <c r="A71" s="6"/>
    </row>
  </sheetData>
  <mergeCells count="40">
    <mergeCell ref="C45:F45"/>
    <mergeCell ref="C46:F46"/>
    <mergeCell ref="C47:F47"/>
    <mergeCell ref="D48:F48"/>
    <mergeCell ref="C49:F49"/>
    <mergeCell ref="C39:F39"/>
    <mergeCell ref="C40:F40"/>
    <mergeCell ref="C41:F41"/>
    <mergeCell ref="D42:F42"/>
    <mergeCell ref="C43:F43"/>
    <mergeCell ref="C33:F33"/>
    <mergeCell ref="C34:F34"/>
    <mergeCell ref="C35:F35"/>
    <mergeCell ref="D36:F36"/>
    <mergeCell ref="C37:F37"/>
    <mergeCell ref="C27:F27"/>
    <mergeCell ref="C28:F28"/>
    <mergeCell ref="C29:F29"/>
    <mergeCell ref="D30:F30"/>
    <mergeCell ref="C31:F31"/>
    <mergeCell ref="C21:F21"/>
    <mergeCell ref="C22:F22"/>
    <mergeCell ref="C23:F23"/>
    <mergeCell ref="D24:F24"/>
    <mergeCell ref="C25:F25"/>
    <mergeCell ref="C15:F15"/>
    <mergeCell ref="C16:F16"/>
    <mergeCell ref="C17:F17"/>
    <mergeCell ref="D18:F18"/>
    <mergeCell ref="C19:F19"/>
    <mergeCell ref="C10:F10"/>
    <mergeCell ref="C11:F11"/>
    <mergeCell ref="D12:F12"/>
    <mergeCell ref="C13:F13"/>
    <mergeCell ref="C3:F3"/>
    <mergeCell ref="C9:F9"/>
    <mergeCell ref="D6:F6"/>
    <mergeCell ref="C7:F7"/>
    <mergeCell ref="C4:F4"/>
    <mergeCell ref="C5:F5"/>
  </mergeCells>
  <phoneticPr fontId="3"/>
  <pageMargins left="0.7" right="0.7" top="0.75" bottom="0.75" header="0.3" footer="0.3"/>
  <pageSetup paperSize="9" scale="65" fitToHeight="0" orientation="landscape" r:id="rId1"/>
  <rowBreaks count="2" manualBreakCount="2">
    <brk id="20" max="6" man="1"/>
    <brk id="3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16629-12F9-4D8F-9C63-2632CF0D6ADD}">
  <sheetPr>
    <tabColor rgb="FF92D050"/>
    <pageSetUpPr fitToPage="1"/>
  </sheetPr>
  <dimension ref="A1:I68"/>
  <sheetViews>
    <sheetView view="pageBreakPreview" zoomScaleNormal="70" zoomScaleSheetLayoutView="100" workbookViewId="0">
      <selection activeCell="H8" sqref="H8"/>
    </sheetView>
  </sheetViews>
  <sheetFormatPr defaultColWidth="9" defaultRowHeight="20"/>
  <cols>
    <col min="1" max="1" width="3.58203125" style="2" customWidth="1"/>
    <col min="2" max="2" width="6" style="2" customWidth="1"/>
    <col min="3" max="3" width="39.08203125" style="2" customWidth="1"/>
    <col min="4" max="4" width="36" style="2" customWidth="1"/>
    <col min="5" max="5" width="18.5" style="2" customWidth="1"/>
    <col min="6" max="6" width="12.08203125" style="2" customWidth="1"/>
    <col min="7" max="7" width="18.58203125" style="2" customWidth="1"/>
    <col min="8" max="8" width="71" style="2" customWidth="1"/>
    <col min="9" max="9" width="3.58203125" style="2" customWidth="1"/>
    <col min="10" max="16384" width="9" style="2"/>
  </cols>
  <sheetData>
    <row r="1" spans="1:9" ht="25" customHeight="1">
      <c r="A1" s="2" t="s">
        <v>129</v>
      </c>
      <c r="B1" s="19"/>
      <c r="C1" s="33"/>
      <c r="D1" s="33"/>
      <c r="E1" s="33"/>
      <c r="F1" s="33"/>
      <c r="G1" s="33"/>
      <c r="H1" s="85"/>
      <c r="I1" s="84"/>
    </row>
    <row r="2" spans="1:9" ht="15" customHeight="1">
      <c r="A2" s="9"/>
      <c r="B2" s="19"/>
      <c r="C2" s="33"/>
      <c r="D2" s="33"/>
      <c r="E2" s="33"/>
      <c r="F2" s="33"/>
      <c r="G2" s="33"/>
      <c r="H2" s="25"/>
      <c r="I2" s="19"/>
    </row>
    <row r="3" spans="1:9" s="3" customFormat="1" ht="60" customHeight="1">
      <c r="A3" s="9"/>
      <c r="B3" s="34"/>
      <c r="C3" s="34" t="s">
        <v>99</v>
      </c>
      <c r="D3" s="35" t="s">
        <v>56</v>
      </c>
      <c r="E3" s="34" t="s">
        <v>130</v>
      </c>
      <c r="F3" s="39" t="s">
        <v>10</v>
      </c>
      <c r="G3" s="34" t="s">
        <v>131</v>
      </c>
      <c r="H3" s="40" t="s">
        <v>132</v>
      </c>
      <c r="I3" s="36"/>
    </row>
    <row r="4" spans="1:9" ht="60" customHeight="1">
      <c r="A4" s="9"/>
      <c r="B4" s="37">
        <v>1</v>
      </c>
      <c r="C4" s="95"/>
      <c r="D4" s="38"/>
      <c r="E4" s="96"/>
      <c r="F4" s="115"/>
      <c r="G4" s="100"/>
      <c r="H4" s="41"/>
      <c r="I4" s="19"/>
    </row>
    <row r="5" spans="1:9" ht="60" customHeight="1">
      <c r="A5" s="9"/>
      <c r="B5" s="37">
        <v>2</v>
      </c>
      <c r="C5" s="95"/>
      <c r="D5" s="38"/>
      <c r="E5" s="96"/>
      <c r="F5" s="115"/>
      <c r="G5" s="100"/>
      <c r="H5" s="41"/>
      <c r="I5" s="19"/>
    </row>
    <row r="6" spans="1:9" ht="60" customHeight="1">
      <c r="A6" s="9"/>
      <c r="B6" s="37">
        <v>3</v>
      </c>
      <c r="C6" s="95"/>
      <c r="D6" s="38"/>
      <c r="E6" s="96"/>
      <c r="F6" s="115"/>
      <c r="G6" s="100"/>
      <c r="H6" s="41"/>
      <c r="I6" s="19"/>
    </row>
    <row r="7" spans="1:9" ht="60" customHeight="1">
      <c r="A7" s="9"/>
      <c r="B7" s="37">
        <v>4</v>
      </c>
      <c r="C7" s="95"/>
      <c r="D7" s="38"/>
      <c r="E7" s="96"/>
      <c r="F7" s="115"/>
      <c r="G7" s="100"/>
      <c r="H7" s="41"/>
      <c r="I7" s="19"/>
    </row>
    <row r="8" spans="1:9" ht="60" customHeight="1">
      <c r="A8" s="9"/>
      <c r="B8" s="37">
        <v>5</v>
      </c>
      <c r="C8" s="95"/>
      <c r="D8" s="38"/>
      <c r="E8" s="96"/>
      <c r="F8" s="115"/>
      <c r="G8" s="100"/>
      <c r="H8" s="41"/>
      <c r="I8" s="19"/>
    </row>
    <row r="9" spans="1:9" ht="60" customHeight="1">
      <c r="A9" s="9"/>
      <c r="B9" s="37">
        <v>6</v>
      </c>
      <c r="C9" s="95"/>
      <c r="D9" s="38"/>
      <c r="E9" s="96"/>
      <c r="F9" s="115"/>
      <c r="G9" s="100"/>
      <c r="H9" s="41"/>
      <c r="I9" s="19"/>
    </row>
    <row r="10" spans="1:9" ht="60" customHeight="1">
      <c r="A10" s="9"/>
      <c r="B10" s="37">
        <v>7</v>
      </c>
      <c r="C10" s="95"/>
      <c r="D10" s="38"/>
      <c r="E10" s="96"/>
      <c r="F10" s="115"/>
      <c r="G10" s="100"/>
      <c r="H10" s="41"/>
      <c r="I10" s="19"/>
    </row>
    <row r="11" spans="1:9" ht="60" customHeight="1">
      <c r="A11" s="9"/>
      <c r="B11" s="37">
        <v>8</v>
      </c>
      <c r="C11" s="95"/>
      <c r="D11" s="38"/>
      <c r="E11" s="96"/>
      <c r="F11" s="115"/>
      <c r="G11" s="100"/>
      <c r="H11" s="41"/>
      <c r="I11" s="19"/>
    </row>
    <row r="12" spans="1:9">
      <c r="A12" s="9"/>
      <c r="B12" s="19"/>
      <c r="C12" s="19"/>
      <c r="D12" s="19"/>
      <c r="E12" s="19"/>
      <c r="F12" s="19"/>
      <c r="G12" s="106">
        <f>SUM(G4:G11)</f>
        <v>0</v>
      </c>
      <c r="H12" s="19"/>
      <c r="I12" s="19"/>
    </row>
    <row r="13" spans="1:9">
      <c r="A13" s="9"/>
    </row>
    <row r="14" spans="1:9">
      <c r="A14" s="9"/>
    </row>
    <row r="15" spans="1:9">
      <c r="A15" s="9"/>
    </row>
    <row r="16" spans="1:9">
      <c r="A16" s="9"/>
    </row>
    <row r="17" spans="1:1">
      <c r="A17" s="9"/>
    </row>
    <row r="18" spans="1:1">
      <c r="A18" s="9"/>
    </row>
    <row r="19" spans="1:1">
      <c r="A19" s="9"/>
    </row>
    <row r="20" spans="1:1">
      <c r="A20" s="9"/>
    </row>
    <row r="21" spans="1:1">
      <c r="A21" s="9"/>
    </row>
    <row r="22" spans="1:1">
      <c r="A22" s="9"/>
    </row>
    <row r="23" spans="1:1">
      <c r="A23" s="9"/>
    </row>
    <row r="24" spans="1:1">
      <c r="A24" s="9"/>
    </row>
    <row r="25" spans="1:1">
      <c r="A25" s="9"/>
    </row>
    <row r="26" spans="1:1">
      <c r="A26" s="9"/>
    </row>
    <row r="27" spans="1:1">
      <c r="A27" s="9"/>
    </row>
    <row r="28" spans="1:1">
      <c r="A28" s="9"/>
    </row>
    <row r="29" spans="1:1">
      <c r="A29" s="9"/>
    </row>
    <row r="30" spans="1:1">
      <c r="A30" s="9"/>
    </row>
    <row r="31" spans="1:1">
      <c r="A31" s="9"/>
    </row>
    <row r="32" spans="1:1">
      <c r="A32" s="9"/>
    </row>
    <row r="33" spans="1:1">
      <c r="A33" s="9"/>
    </row>
    <row r="34" spans="1:1">
      <c r="A34" s="9"/>
    </row>
    <row r="35" spans="1:1">
      <c r="A35" s="9"/>
    </row>
    <row r="36" spans="1:1">
      <c r="A36" s="9"/>
    </row>
    <row r="37" spans="1:1">
      <c r="A37" s="9"/>
    </row>
    <row r="38" spans="1:1">
      <c r="A38" s="9"/>
    </row>
    <row r="39" spans="1:1">
      <c r="A39" s="9"/>
    </row>
    <row r="40" spans="1:1">
      <c r="A40" s="9"/>
    </row>
    <row r="41" spans="1:1">
      <c r="A41" s="9"/>
    </row>
    <row r="42" spans="1:1">
      <c r="A42" s="9"/>
    </row>
    <row r="43" spans="1:1">
      <c r="A43" s="9"/>
    </row>
    <row r="44" spans="1:1">
      <c r="A44" s="9"/>
    </row>
    <row r="45" spans="1:1">
      <c r="A45" s="9"/>
    </row>
    <row r="46" spans="1:1">
      <c r="A46" s="9"/>
    </row>
    <row r="47" spans="1:1">
      <c r="A47" s="9"/>
    </row>
    <row r="48" spans="1:1">
      <c r="A48" s="9"/>
    </row>
    <row r="49" spans="1:1">
      <c r="A49" s="9"/>
    </row>
    <row r="50" spans="1:1">
      <c r="A50" s="9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8" spans="1:1">
      <c r="A68" s="6"/>
    </row>
  </sheetData>
  <phoneticPr fontId="3"/>
  <dataValidations count="1">
    <dataValidation type="list" allowBlank="1" showInputMessage="1" showErrorMessage="1" sqref="F4:F11" xr:uid="{1BFB9CB6-DE42-41C1-B22A-3AB9435DFF8E}">
      <formula1>"給付,貸与"</formula1>
    </dataValidation>
  </dataValidations>
  <pageMargins left="0.7" right="0.7" top="0.75" bottom="0.75" header="0.3" footer="0.3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6CF0-90E8-4458-AA94-3876AE3B90CB}">
  <sheetPr>
    <tabColor rgb="FF92D050"/>
    <pageSetUpPr fitToPage="1"/>
  </sheetPr>
  <dimension ref="A1:N39"/>
  <sheetViews>
    <sheetView view="pageBreakPreview" zoomScale="85" zoomScaleNormal="85" zoomScaleSheetLayoutView="85" workbookViewId="0">
      <selection activeCell="C35" sqref="C35"/>
    </sheetView>
  </sheetViews>
  <sheetFormatPr defaultColWidth="9" defaultRowHeight="18"/>
  <cols>
    <col min="1" max="1" width="3.08203125" style="58" customWidth="1"/>
    <col min="2" max="2" width="11.83203125" style="58" customWidth="1"/>
    <col min="3" max="3" width="16.5" style="58" customWidth="1"/>
    <col min="4" max="6" width="12.58203125" style="58" customWidth="1"/>
    <col min="7" max="12" width="16.5" style="58" customWidth="1"/>
    <col min="13" max="13" width="3.08203125" style="58" customWidth="1"/>
    <col min="14" max="16384" width="9" style="58"/>
  </cols>
  <sheetData>
    <row r="1" spans="1:12" s="54" customFormat="1" ht="23.25" customHeight="1">
      <c r="A1" s="2" t="s">
        <v>134</v>
      </c>
      <c r="B1" s="55"/>
      <c r="F1" s="56"/>
      <c r="G1" s="57"/>
      <c r="H1" s="57"/>
      <c r="K1" s="188" t="s">
        <v>92</v>
      </c>
      <c r="L1" s="189"/>
    </row>
    <row r="2" spans="1:12" s="54" customFormat="1" ht="15" customHeight="1">
      <c r="B2" s="55"/>
      <c r="F2" s="56"/>
      <c r="G2" s="57"/>
      <c r="H2" s="57"/>
    </row>
    <row r="3" spans="1:12" ht="15" customHeight="1"/>
    <row r="4" spans="1:12" ht="30" customHeight="1">
      <c r="B4" s="58" t="s">
        <v>156</v>
      </c>
      <c r="D4" s="116"/>
      <c r="E4" s="59"/>
      <c r="F4" s="59" t="s">
        <v>104</v>
      </c>
      <c r="G4" s="194"/>
      <c r="H4" s="195"/>
      <c r="I4" s="195"/>
      <c r="J4" s="195"/>
      <c r="K4" s="195"/>
      <c r="L4" s="196"/>
    </row>
    <row r="5" spans="1:12" ht="6" customHeight="1">
      <c r="D5" s="60"/>
      <c r="E5" s="60"/>
      <c r="F5" s="60"/>
      <c r="G5" s="60"/>
      <c r="H5" s="60"/>
    </row>
    <row r="6" spans="1:12" ht="30" customHeight="1">
      <c r="D6" s="60"/>
      <c r="E6" s="60"/>
      <c r="F6" s="60" t="s">
        <v>158</v>
      </c>
      <c r="G6" s="194"/>
      <c r="H6" s="195"/>
      <c r="I6" s="195"/>
      <c r="J6" s="195"/>
      <c r="K6" s="195"/>
      <c r="L6" s="196"/>
    </row>
    <row r="7" spans="1:12" ht="15" customHeight="1">
      <c r="D7" s="60"/>
      <c r="E7" s="60"/>
      <c r="F7" s="60"/>
      <c r="G7" s="60"/>
      <c r="H7" s="60"/>
    </row>
    <row r="8" spans="1:12" ht="28.5" customHeight="1">
      <c r="B8" s="58" t="s">
        <v>105</v>
      </c>
    </row>
    <row r="9" spans="1:12" ht="39" customHeight="1">
      <c r="C9" s="174" t="s">
        <v>65</v>
      </c>
      <c r="D9" s="174"/>
      <c r="E9" s="175" t="s">
        <v>97</v>
      </c>
      <c r="F9" s="175"/>
      <c r="G9" s="176"/>
      <c r="H9" s="64" t="s">
        <v>108</v>
      </c>
      <c r="I9" s="174" t="s">
        <v>93</v>
      </c>
      <c r="J9" s="174"/>
    </row>
    <row r="10" spans="1:12" ht="21" customHeight="1">
      <c r="B10" s="61">
        <v>1</v>
      </c>
      <c r="C10" s="173"/>
      <c r="D10" s="173"/>
      <c r="E10" s="111" t="s">
        <v>98</v>
      </c>
      <c r="F10" s="107" t="s">
        <v>96</v>
      </c>
      <c r="G10" s="112" t="s">
        <v>98</v>
      </c>
      <c r="H10" s="62"/>
      <c r="I10" s="173"/>
      <c r="J10" s="173"/>
    </row>
    <row r="11" spans="1:12" ht="21" customHeight="1">
      <c r="B11" s="61">
        <v>2</v>
      </c>
      <c r="C11" s="173"/>
      <c r="D11" s="173"/>
      <c r="E11" s="111" t="s">
        <v>98</v>
      </c>
      <c r="F11" s="107" t="s">
        <v>96</v>
      </c>
      <c r="G11" s="112" t="s">
        <v>98</v>
      </c>
      <c r="H11" s="62"/>
      <c r="I11" s="190"/>
      <c r="J11" s="190"/>
    </row>
    <row r="12" spans="1:12" ht="21" customHeight="1">
      <c r="B12" s="61">
        <v>3</v>
      </c>
      <c r="C12" s="173"/>
      <c r="D12" s="173"/>
      <c r="E12" s="111" t="s">
        <v>98</v>
      </c>
      <c r="F12" s="107" t="s">
        <v>96</v>
      </c>
      <c r="G12" s="112" t="s">
        <v>98</v>
      </c>
      <c r="H12" s="62"/>
      <c r="I12" s="190"/>
      <c r="J12" s="190"/>
    </row>
    <row r="13" spans="1:12" ht="21" customHeight="1">
      <c r="B13" s="61">
        <v>4</v>
      </c>
      <c r="C13" s="173"/>
      <c r="D13" s="173"/>
      <c r="E13" s="111" t="s">
        <v>98</v>
      </c>
      <c r="F13" s="107" t="s">
        <v>96</v>
      </c>
      <c r="G13" s="112" t="s">
        <v>98</v>
      </c>
      <c r="H13" s="62"/>
      <c r="I13" s="190"/>
      <c r="J13" s="190"/>
    </row>
    <row r="14" spans="1:12" ht="21" customHeight="1">
      <c r="B14" s="61">
        <v>5</v>
      </c>
      <c r="C14" s="173"/>
      <c r="D14" s="173"/>
      <c r="E14" s="111" t="s">
        <v>98</v>
      </c>
      <c r="F14" s="107" t="s">
        <v>96</v>
      </c>
      <c r="G14" s="112" t="s">
        <v>98</v>
      </c>
      <c r="H14" s="62"/>
      <c r="I14" s="190"/>
      <c r="J14" s="190"/>
    </row>
    <row r="15" spans="1:12" ht="15" customHeight="1">
      <c r="F15" s="60"/>
      <c r="G15" s="60"/>
    </row>
    <row r="16" spans="1:12" ht="28.5" customHeight="1" thickBot="1">
      <c r="B16" s="58" t="s">
        <v>106</v>
      </c>
    </row>
    <row r="17" spans="2:14" ht="18.75" customHeight="1">
      <c r="B17" s="177"/>
      <c r="C17" s="178" t="s">
        <v>110</v>
      </c>
      <c r="D17" s="180" t="s">
        <v>107</v>
      </c>
      <c r="E17" s="181"/>
      <c r="F17" s="182"/>
      <c r="G17" s="183" t="s">
        <v>111</v>
      </c>
      <c r="H17" s="183" t="s">
        <v>112</v>
      </c>
      <c r="I17" s="178" t="s">
        <v>115</v>
      </c>
      <c r="J17" s="192" t="s">
        <v>113</v>
      </c>
      <c r="K17" s="183" t="s">
        <v>114</v>
      </c>
      <c r="L17" s="185" t="s">
        <v>109</v>
      </c>
    </row>
    <row r="18" spans="2:14" ht="55.5" customHeight="1">
      <c r="B18" s="177"/>
      <c r="C18" s="179"/>
      <c r="D18" s="63" t="s">
        <v>66</v>
      </c>
      <c r="E18" s="64" t="s">
        <v>95</v>
      </c>
      <c r="F18" s="113" t="s">
        <v>100</v>
      </c>
      <c r="G18" s="184"/>
      <c r="H18" s="184"/>
      <c r="I18" s="191"/>
      <c r="J18" s="192"/>
      <c r="K18" s="193"/>
      <c r="L18" s="176"/>
    </row>
    <row r="19" spans="2:14" ht="20.149999999999999" customHeight="1">
      <c r="B19" s="65" t="s">
        <v>67</v>
      </c>
      <c r="C19" s="66"/>
      <c r="D19" s="67"/>
      <c r="E19" s="68"/>
      <c r="F19" s="69">
        <f>SUM(D19:E19)</f>
        <v>0</v>
      </c>
      <c r="G19" s="70">
        <f>IFERROR(C19/F19*D19,0)</f>
        <v>0</v>
      </c>
      <c r="H19" s="66"/>
      <c r="I19" s="70">
        <f>IFERROR(G19-H19,0)</f>
        <v>0</v>
      </c>
      <c r="J19" s="71">
        <f>30000*D19</f>
        <v>0</v>
      </c>
      <c r="K19" s="70">
        <f>MIN(I19,J19)</f>
        <v>0</v>
      </c>
      <c r="L19" s="186"/>
    </row>
    <row r="20" spans="2:14" ht="20.149999999999999" customHeight="1">
      <c r="B20" s="65" t="s">
        <v>68</v>
      </c>
      <c r="C20" s="66"/>
      <c r="D20" s="67"/>
      <c r="E20" s="68"/>
      <c r="F20" s="69">
        <f t="shared" ref="F20:F30" si="0">SUM(D20:E20)</f>
        <v>0</v>
      </c>
      <c r="G20" s="70">
        <f t="shared" ref="G20:G30" si="1">IFERROR(C20/F20*D20,0)</f>
        <v>0</v>
      </c>
      <c r="H20" s="66"/>
      <c r="I20" s="70">
        <f t="shared" ref="I20:I30" si="2">IFERROR(G20-H20,0)</f>
        <v>0</v>
      </c>
      <c r="J20" s="71">
        <f t="shared" ref="J20:J30" si="3">30000*D20</f>
        <v>0</v>
      </c>
      <c r="K20" s="70">
        <f t="shared" ref="K20:K30" si="4">MIN(I20,J20)</f>
        <v>0</v>
      </c>
      <c r="L20" s="186"/>
    </row>
    <row r="21" spans="2:14" ht="20.149999999999999" customHeight="1">
      <c r="B21" s="65" t="s">
        <v>69</v>
      </c>
      <c r="C21" s="66"/>
      <c r="D21" s="67"/>
      <c r="E21" s="68"/>
      <c r="F21" s="69">
        <f t="shared" si="0"/>
        <v>0</v>
      </c>
      <c r="G21" s="70">
        <f t="shared" si="1"/>
        <v>0</v>
      </c>
      <c r="H21" s="66"/>
      <c r="I21" s="70">
        <f t="shared" si="2"/>
        <v>0</v>
      </c>
      <c r="J21" s="71">
        <f t="shared" si="3"/>
        <v>0</v>
      </c>
      <c r="K21" s="70">
        <f t="shared" si="4"/>
        <v>0</v>
      </c>
      <c r="L21" s="186"/>
    </row>
    <row r="22" spans="2:14" ht="20.149999999999999" customHeight="1">
      <c r="B22" s="65" t="s">
        <v>70</v>
      </c>
      <c r="C22" s="66"/>
      <c r="D22" s="67"/>
      <c r="E22" s="68"/>
      <c r="F22" s="69">
        <f t="shared" si="0"/>
        <v>0</v>
      </c>
      <c r="G22" s="70">
        <f t="shared" si="1"/>
        <v>0</v>
      </c>
      <c r="H22" s="66"/>
      <c r="I22" s="70">
        <f t="shared" si="2"/>
        <v>0</v>
      </c>
      <c r="J22" s="71">
        <f t="shared" si="3"/>
        <v>0</v>
      </c>
      <c r="K22" s="70">
        <f t="shared" si="4"/>
        <v>0</v>
      </c>
      <c r="L22" s="186"/>
    </row>
    <row r="23" spans="2:14" ht="20.149999999999999" customHeight="1">
      <c r="B23" s="65" t="s">
        <v>71</v>
      </c>
      <c r="C23" s="66"/>
      <c r="D23" s="67"/>
      <c r="E23" s="68"/>
      <c r="F23" s="69">
        <f t="shared" si="0"/>
        <v>0</v>
      </c>
      <c r="G23" s="70">
        <f t="shared" si="1"/>
        <v>0</v>
      </c>
      <c r="H23" s="66"/>
      <c r="I23" s="70">
        <f t="shared" si="2"/>
        <v>0</v>
      </c>
      <c r="J23" s="71">
        <f t="shared" si="3"/>
        <v>0</v>
      </c>
      <c r="K23" s="70">
        <f t="shared" si="4"/>
        <v>0</v>
      </c>
      <c r="L23" s="186"/>
    </row>
    <row r="24" spans="2:14" ht="20.149999999999999" customHeight="1">
      <c r="B24" s="65" t="s">
        <v>72</v>
      </c>
      <c r="C24" s="66"/>
      <c r="D24" s="67"/>
      <c r="E24" s="68"/>
      <c r="F24" s="69">
        <f t="shared" si="0"/>
        <v>0</v>
      </c>
      <c r="G24" s="70">
        <f t="shared" si="1"/>
        <v>0</v>
      </c>
      <c r="H24" s="66"/>
      <c r="I24" s="70">
        <f t="shared" si="2"/>
        <v>0</v>
      </c>
      <c r="J24" s="71">
        <f t="shared" si="3"/>
        <v>0</v>
      </c>
      <c r="K24" s="70">
        <f t="shared" si="4"/>
        <v>0</v>
      </c>
      <c r="L24" s="186"/>
    </row>
    <row r="25" spans="2:14" ht="20.149999999999999" customHeight="1">
      <c r="B25" s="65" t="s">
        <v>73</v>
      </c>
      <c r="C25" s="66"/>
      <c r="D25" s="67"/>
      <c r="E25" s="68"/>
      <c r="F25" s="69">
        <f t="shared" si="0"/>
        <v>0</v>
      </c>
      <c r="G25" s="70">
        <f t="shared" si="1"/>
        <v>0</v>
      </c>
      <c r="H25" s="66"/>
      <c r="I25" s="70">
        <f t="shared" si="2"/>
        <v>0</v>
      </c>
      <c r="J25" s="71">
        <f t="shared" si="3"/>
        <v>0</v>
      </c>
      <c r="K25" s="70">
        <f t="shared" si="4"/>
        <v>0</v>
      </c>
      <c r="L25" s="186"/>
    </row>
    <row r="26" spans="2:14" ht="20.149999999999999" customHeight="1">
      <c r="B26" s="65" t="s">
        <v>74</v>
      </c>
      <c r="C26" s="66"/>
      <c r="D26" s="67"/>
      <c r="E26" s="68"/>
      <c r="F26" s="69">
        <f t="shared" si="0"/>
        <v>0</v>
      </c>
      <c r="G26" s="70">
        <f t="shared" si="1"/>
        <v>0</v>
      </c>
      <c r="H26" s="66"/>
      <c r="I26" s="70">
        <f t="shared" si="2"/>
        <v>0</v>
      </c>
      <c r="J26" s="71">
        <f t="shared" si="3"/>
        <v>0</v>
      </c>
      <c r="K26" s="70">
        <f t="shared" si="4"/>
        <v>0</v>
      </c>
      <c r="L26" s="186"/>
    </row>
    <row r="27" spans="2:14" ht="20.149999999999999" customHeight="1">
      <c r="B27" s="65" t="s">
        <v>75</v>
      </c>
      <c r="C27" s="66"/>
      <c r="D27" s="67"/>
      <c r="E27" s="68"/>
      <c r="F27" s="69">
        <f t="shared" si="0"/>
        <v>0</v>
      </c>
      <c r="G27" s="70">
        <f t="shared" si="1"/>
        <v>0</v>
      </c>
      <c r="H27" s="66"/>
      <c r="I27" s="70">
        <f t="shared" si="2"/>
        <v>0</v>
      </c>
      <c r="J27" s="71">
        <f t="shared" si="3"/>
        <v>0</v>
      </c>
      <c r="K27" s="70">
        <f t="shared" si="4"/>
        <v>0</v>
      </c>
      <c r="L27" s="186"/>
    </row>
    <row r="28" spans="2:14" ht="20.149999999999999" customHeight="1">
      <c r="B28" s="65" t="s">
        <v>76</v>
      </c>
      <c r="C28" s="66"/>
      <c r="D28" s="67"/>
      <c r="E28" s="68"/>
      <c r="F28" s="69">
        <f t="shared" si="0"/>
        <v>0</v>
      </c>
      <c r="G28" s="70">
        <f t="shared" si="1"/>
        <v>0</v>
      </c>
      <c r="H28" s="66"/>
      <c r="I28" s="70">
        <f t="shared" si="2"/>
        <v>0</v>
      </c>
      <c r="J28" s="71">
        <f t="shared" si="3"/>
        <v>0</v>
      </c>
      <c r="K28" s="70">
        <f t="shared" si="4"/>
        <v>0</v>
      </c>
      <c r="L28" s="186"/>
    </row>
    <row r="29" spans="2:14" ht="20.149999999999999" customHeight="1">
      <c r="B29" s="65" t="s">
        <v>77</v>
      </c>
      <c r="C29" s="66"/>
      <c r="D29" s="67"/>
      <c r="E29" s="68"/>
      <c r="F29" s="69">
        <f t="shared" si="0"/>
        <v>0</v>
      </c>
      <c r="G29" s="70">
        <f t="shared" si="1"/>
        <v>0</v>
      </c>
      <c r="H29" s="66"/>
      <c r="I29" s="70">
        <f t="shared" si="2"/>
        <v>0</v>
      </c>
      <c r="J29" s="71">
        <f t="shared" si="3"/>
        <v>0</v>
      </c>
      <c r="K29" s="70">
        <f t="shared" si="4"/>
        <v>0</v>
      </c>
      <c r="L29" s="186"/>
    </row>
    <row r="30" spans="2:14" ht="20.149999999999999" customHeight="1" thickBot="1">
      <c r="B30" s="72" t="s">
        <v>78</v>
      </c>
      <c r="C30" s="73"/>
      <c r="D30" s="74"/>
      <c r="E30" s="75"/>
      <c r="F30" s="76">
        <f t="shared" si="0"/>
        <v>0</v>
      </c>
      <c r="G30" s="77">
        <f t="shared" si="1"/>
        <v>0</v>
      </c>
      <c r="H30" s="73"/>
      <c r="I30" s="77">
        <f t="shared" si="2"/>
        <v>0</v>
      </c>
      <c r="J30" s="78">
        <f t="shared" si="3"/>
        <v>0</v>
      </c>
      <c r="K30" s="77">
        <f t="shared" si="4"/>
        <v>0</v>
      </c>
      <c r="L30" s="187"/>
    </row>
    <row r="31" spans="2:14" ht="20.149999999999999" customHeight="1" thickBot="1">
      <c r="B31" s="79" t="s">
        <v>79</v>
      </c>
      <c r="C31" s="80">
        <f>SUM(C19:C30)</f>
        <v>0</v>
      </c>
      <c r="D31" s="108"/>
      <c r="E31" s="109"/>
      <c r="F31" s="110"/>
      <c r="G31" s="80">
        <f>SUM(G19:G30)</f>
        <v>0</v>
      </c>
      <c r="H31" s="80">
        <f>SUM(H19:H30)</f>
        <v>0</v>
      </c>
      <c r="I31" s="80">
        <f>SUM(I19:I30)</f>
        <v>0</v>
      </c>
      <c r="J31" s="81">
        <f>SUM(J19:J30)</f>
        <v>0</v>
      </c>
      <c r="K31" s="80">
        <f>SUM(K19:K30)</f>
        <v>0</v>
      </c>
      <c r="L31" s="114">
        <f>ROUNDDOWN(K31/3*1,-3)</f>
        <v>0</v>
      </c>
      <c r="N31" s="58" t="s">
        <v>133</v>
      </c>
    </row>
    <row r="33" spans="3:11" s="143" customFormat="1" ht="21" customHeight="1">
      <c r="C33" s="197" t="s">
        <v>159</v>
      </c>
      <c r="D33" s="198"/>
      <c r="E33" s="144"/>
      <c r="F33" s="144"/>
      <c r="G33" s="144"/>
      <c r="H33" s="144"/>
      <c r="I33" s="144"/>
      <c r="J33" s="144"/>
      <c r="K33" s="145"/>
    </row>
    <row r="34" spans="3:11">
      <c r="C34" s="137" t="s">
        <v>165</v>
      </c>
      <c r="D34" s="138"/>
      <c r="E34" s="139"/>
      <c r="F34" s="139"/>
      <c r="G34" s="139"/>
      <c r="H34" s="139"/>
      <c r="I34" s="139"/>
      <c r="J34" s="139"/>
      <c r="K34" s="140"/>
    </row>
    <row r="35" spans="3:11">
      <c r="C35" s="137" t="s">
        <v>163</v>
      </c>
      <c r="D35" s="138"/>
      <c r="E35" s="139"/>
      <c r="F35" s="139"/>
      <c r="G35" s="139"/>
      <c r="H35" s="139"/>
      <c r="I35" s="139"/>
      <c r="J35" s="139"/>
      <c r="K35" s="140"/>
    </row>
    <row r="36" spans="3:11" ht="21" customHeight="1">
      <c r="C36" s="137"/>
      <c r="D36" s="199" t="s">
        <v>161</v>
      </c>
      <c r="E36" s="199"/>
      <c r="F36" s="200"/>
      <c r="G36" s="201"/>
      <c r="H36" s="201"/>
      <c r="I36" s="201"/>
      <c r="J36" s="202"/>
      <c r="K36" s="148"/>
    </row>
    <row r="37" spans="3:11" ht="21" customHeight="1">
      <c r="C37" s="137" t="s">
        <v>160</v>
      </c>
      <c r="D37" s="199" t="s">
        <v>162</v>
      </c>
      <c r="E37" s="199"/>
      <c r="F37" s="200"/>
      <c r="G37" s="201"/>
      <c r="H37" s="201"/>
      <c r="I37" s="201"/>
      <c r="J37" s="202"/>
      <c r="K37" s="148"/>
    </row>
    <row r="38" spans="3:11" ht="9" customHeight="1">
      <c r="C38" s="141"/>
      <c r="D38" s="146"/>
      <c r="E38" s="142"/>
      <c r="F38" s="146"/>
      <c r="G38" s="146"/>
      <c r="H38" s="146"/>
      <c r="I38" s="146"/>
      <c r="J38" s="146"/>
      <c r="K38" s="147"/>
    </row>
    <row r="39" spans="3:11" ht="6" customHeight="1"/>
  </sheetData>
  <mergeCells count="31">
    <mergeCell ref="C33:D33"/>
    <mergeCell ref="D37:E37"/>
    <mergeCell ref="D36:E36"/>
    <mergeCell ref="F36:J36"/>
    <mergeCell ref="F37:J37"/>
    <mergeCell ref="L17:L18"/>
    <mergeCell ref="L19:L30"/>
    <mergeCell ref="K1:L1"/>
    <mergeCell ref="I9:J9"/>
    <mergeCell ref="I10:J10"/>
    <mergeCell ref="I11:J11"/>
    <mergeCell ref="I12:J12"/>
    <mergeCell ref="I13:J13"/>
    <mergeCell ref="I14:J14"/>
    <mergeCell ref="I17:I18"/>
    <mergeCell ref="J17:J18"/>
    <mergeCell ref="K17:K18"/>
    <mergeCell ref="G4:L4"/>
    <mergeCell ref="G6:L6"/>
    <mergeCell ref="B17:B18"/>
    <mergeCell ref="C17:C18"/>
    <mergeCell ref="D17:F17"/>
    <mergeCell ref="G17:G18"/>
    <mergeCell ref="H17:H18"/>
    <mergeCell ref="C12:D12"/>
    <mergeCell ref="C13:D13"/>
    <mergeCell ref="C14:D14"/>
    <mergeCell ref="C9:D9"/>
    <mergeCell ref="E9:G9"/>
    <mergeCell ref="C10:D10"/>
    <mergeCell ref="C11:D11"/>
  </mergeCells>
  <phoneticPr fontId="3"/>
  <pageMargins left="0.25" right="0.25" top="0.75" bottom="0.75" header="0.3" footer="0.3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様式第3号</vt:lpstr>
      <vt:lpstr>3-1（精算書）</vt:lpstr>
      <vt:lpstr>3-2（対象職員一覧）</vt:lpstr>
      <vt:lpstr>3-3（資格取得・コミュニケーション）</vt:lpstr>
      <vt:lpstr>３-4（日本語学校学費）</vt:lpstr>
      <vt:lpstr>３-5（地域生活費）※物件ごとに作成してください</vt:lpstr>
      <vt:lpstr>'3-1（精算書）'!Print_Area</vt:lpstr>
      <vt:lpstr>'3-2（対象職員一覧）'!Print_Area</vt:lpstr>
      <vt:lpstr>'3-3（資格取得・コミュニケーション）'!Print_Area</vt:lpstr>
      <vt:lpstr>'３-4（日本語学校学費）'!Print_Area</vt:lpstr>
      <vt:lpstr>'３-5（地域生活費）※物件ごとに作成してください'!Print_Area</vt:lpstr>
      <vt:lpstr>様式第3号!Print_Area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2026-03-24T10:38:28Z</dcterms:modified>
</cp:coreProperties>
</file>