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7216\Box\【02_課所共有】09_04_生産振興課\R06年度\文書ファイル\05花き・果樹・特産・水産担当\17_花事業推進\17_02_個別事業\17_02_080　国経済対策関係検討中\★要綱\小原作業\正式書類（要綱・新旧比較・必要書式・記載例等）\"/>
    </mc:Choice>
  </mc:AlternateContent>
  <xr:revisionPtr revIDLastSave="0" documentId="13_ncr:1_{7872C274-22EB-4F1A-8F50-431E82286868}" xr6:coauthVersionLast="47" xr6:coauthVersionMax="47" xr10:uidLastSave="{00000000-0000-0000-0000-000000000000}"/>
  <bookViews>
    <workbookView xWindow="-120" yWindow="-120" windowWidth="29040" windowHeight="15720" xr2:uid="{5C340F6F-6900-48A1-A6C0-2CAFFA5AEC1A}"/>
  </bookViews>
  <sheets>
    <sheet name="別紙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0" i="1"/>
  <c r="A39" i="1"/>
  <c r="A38" i="1"/>
  <c r="A37" i="1"/>
  <c r="A18" i="1"/>
  <c r="A19" i="1"/>
  <c r="A20" i="1"/>
  <c r="A21" i="1"/>
  <c r="A17" i="1"/>
  <c r="H8" i="1" l="1"/>
  <c r="H7" i="1"/>
  <c r="H39" i="1"/>
  <c r="H29" i="1"/>
  <c r="H19" i="1"/>
  <c r="H9" i="1" l="1"/>
  <c r="H38" i="1"/>
  <c r="H40" i="1"/>
  <c r="H41" i="1"/>
  <c r="H37" i="1"/>
  <c r="H28" i="1"/>
  <c r="H30" i="1"/>
  <c r="H31" i="1"/>
  <c r="H27" i="1"/>
  <c r="H11" i="1"/>
  <c r="H10" i="1"/>
  <c r="I7" i="1" l="1"/>
  <c r="C61" i="1" s="1"/>
  <c r="H18" i="1"/>
  <c r="H20" i="1"/>
  <c r="H21" i="1"/>
  <c r="H17" i="1"/>
  <c r="I37" i="1" l="1"/>
  <c r="I27" i="1"/>
  <c r="I17" i="1"/>
  <c r="B47" i="1" s="1"/>
  <c r="A52" i="1" l="1"/>
  <c r="A61" i="1"/>
  <c r="E61" i="1" s="1"/>
  <c r="B52" i="1"/>
  <c r="C56" i="1"/>
  <c r="A47" i="1"/>
  <c r="C52" i="1" l="1"/>
  <c r="C47" i="1"/>
  <c r="D52" i="1" s="1"/>
  <c r="E52" i="1" l="1"/>
  <c r="B56" i="1" s="1"/>
  <c r="A56" i="1"/>
  <c r="D56" i="1" l="1"/>
  <c r="A64" i="1" s="1"/>
</calcChain>
</file>

<file path=xl/sharedStrings.xml><?xml version="1.0" encoding="utf-8"?>
<sst xmlns="http://schemas.openxmlformats.org/spreadsheetml/2006/main" count="78" uniqueCount="54">
  <si>
    <t>令和3年</t>
    <rPh sb="0" eb="2">
      <t>レイワ</t>
    </rPh>
    <rPh sb="3" eb="4">
      <t>ネン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</si>
  <si>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</si>
  <si>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</si>
  <si>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</si>
  <si>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</si>
  <si>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</si>
  <si>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令和4年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</si>
  <si>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</si>
  <si>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（単位：円）</t>
    <rPh sb="1" eb="3">
      <t>タンイ</t>
    </rPh>
    <rPh sb="4" eb="5">
      <t>エン</t>
    </rPh>
    <phoneticPr fontId="1"/>
  </si>
  <si>
    <t>２　令和3年8月から令和4年1月の電気使用量</t>
    <rPh sb="2" eb="4">
      <t>レイワ</t>
    </rPh>
    <rPh sb="5" eb="6">
      <t>ネン</t>
    </rPh>
    <rPh sb="7" eb="8">
      <t>ガツ</t>
    </rPh>
    <rPh sb="10" eb="12">
      <t>レイワ</t>
    </rPh>
    <rPh sb="13" eb="14">
      <t>ネン</t>
    </rPh>
    <rPh sb="15" eb="16">
      <t>ガツ</t>
    </rPh>
    <rPh sb="17" eb="19">
      <t>デンキ</t>
    </rPh>
    <rPh sb="19" eb="22">
      <t>シヨウリョウ</t>
    </rPh>
    <phoneticPr fontId="1"/>
  </si>
  <si>
    <t>合計（A）</t>
    <rPh sb="0" eb="2">
      <t>ゴウケイ</t>
    </rPh>
    <phoneticPr fontId="1"/>
  </si>
  <si>
    <t>合計（B）</t>
    <rPh sb="0" eb="2">
      <t>ゴウケイ</t>
    </rPh>
    <phoneticPr fontId="1"/>
  </si>
  <si>
    <t>合計（C）</t>
    <rPh sb="0" eb="2">
      <t>ゴウケイ</t>
    </rPh>
    <phoneticPr fontId="1"/>
  </si>
  <si>
    <t>合計（D）</t>
    <rPh sb="0" eb="2">
      <t>ゴウケイ</t>
    </rPh>
    <phoneticPr fontId="1"/>
  </si>
  <si>
    <t>電気使用量（B）</t>
    <rPh sb="0" eb="2">
      <t>デンキ</t>
    </rPh>
    <rPh sb="2" eb="5">
      <t>シヨウリョウ</t>
    </rPh>
    <phoneticPr fontId="1"/>
  </si>
  <si>
    <t>令和3年8月から令和4年1月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1"/>
  </si>
  <si>
    <t>算定基礎額（E）</t>
    <rPh sb="0" eb="2">
      <t>サンテイ</t>
    </rPh>
    <rPh sb="2" eb="5">
      <t>キソガク</t>
    </rPh>
    <phoneticPr fontId="1"/>
  </si>
  <si>
    <t>算定基礎額</t>
    <rPh sb="0" eb="2">
      <t>サンテイ</t>
    </rPh>
    <rPh sb="2" eb="5">
      <t>キソガク</t>
    </rPh>
    <phoneticPr fontId="1"/>
  </si>
  <si>
    <t>（E＝A/B）</t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</si>
  <si>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</si>
  <si>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</si>
  <si>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電気使用量（D）</t>
    <rPh sb="0" eb="2">
      <t>デンキ</t>
    </rPh>
    <rPh sb="2" eb="5">
      <t>シヨウリョウ</t>
    </rPh>
    <phoneticPr fontId="1"/>
  </si>
  <si>
    <t>物価上昇率
（G＝F/Eー１）</t>
    <rPh sb="0" eb="5">
      <t>ブッカジョウショウリツ</t>
    </rPh>
    <phoneticPr fontId="1"/>
  </si>
  <si>
    <t>物価上昇率（G）</t>
    <rPh sb="0" eb="5">
      <t>ブッカジョウショウリツ</t>
    </rPh>
    <phoneticPr fontId="1"/>
  </si>
  <si>
    <t>（単位：kWh）</t>
    <rPh sb="1" eb="3">
      <t>タンイ</t>
    </rPh>
    <phoneticPr fontId="1"/>
  </si>
  <si>
    <t>※行が足りない場合は追加してください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</si>
  <si>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r>
      <t>電力会社名
（</t>
    </r>
    <r>
      <rPr>
        <u/>
        <sz val="12"/>
        <color rgb="FFFF0000"/>
        <rFont val="ＭＳ Ｐゴシック"/>
        <family val="3"/>
        <charset val="128"/>
      </rPr>
      <t>高圧</t>
    </r>
    <r>
      <rPr>
        <sz val="12"/>
        <color theme="1"/>
        <rFont val="ＭＳ Ｐゴシック"/>
        <family val="2"/>
        <charset val="128"/>
      </rPr>
      <t>契約名）</t>
    </r>
    <rPh sb="0" eb="4">
      <t>デンリョクガイシャ</t>
    </rPh>
    <rPh sb="4" eb="5">
      <t>メイ</t>
    </rPh>
    <rPh sb="7" eb="9">
      <t>コウアツ</t>
    </rPh>
    <rPh sb="9" eb="11">
      <t>ケイヤク</t>
    </rPh>
    <rPh sb="11" eb="12">
      <t>メイ</t>
    </rPh>
    <phoneticPr fontId="1"/>
  </si>
  <si>
    <r>
      <t>電力会社名
（</t>
    </r>
    <r>
      <rPr>
        <u/>
        <sz val="12"/>
        <color rgb="FFFF0000"/>
        <rFont val="ＭＳ Ｐゴシック"/>
        <family val="3"/>
        <charset val="128"/>
      </rPr>
      <t>高圧</t>
    </r>
    <r>
      <rPr>
        <sz val="12"/>
        <color theme="1"/>
        <rFont val="ＭＳ Ｐゴシック"/>
        <family val="2"/>
        <charset val="128"/>
      </rPr>
      <t>契約名）</t>
    </r>
    <rPh sb="0" eb="4">
      <t>デンリョクガイシャ</t>
    </rPh>
    <rPh sb="4" eb="5">
      <t>メイ</t>
    </rPh>
    <rPh sb="9" eb="11">
      <t>ケイヤク</t>
    </rPh>
    <rPh sb="11" eb="12">
      <t>メイ</t>
    </rPh>
    <phoneticPr fontId="1"/>
  </si>
  <si>
    <t>別紙１　　補助金交付申請額算定書</t>
    <rPh sb="0" eb="2">
      <t>ベッシ</t>
    </rPh>
    <rPh sb="5" eb="8">
      <t>ホジョキン</t>
    </rPh>
    <rPh sb="8" eb="13">
      <t>コウフシンセイガク</t>
    </rPh>
    <rPh sb="13" eb="16">
      <t>サンテイショ</t>
    </rPh>
    <phoneticPr fontId="1"/>
  </si>
  <si>
    <r>
      <t>平均</t>
    </r>
    <r>
      <rPr>
        <sz val="12"/>
        <color rgb="FFFF0000"/>
        <rFont val="ＭＳ Ｐゴシック"/>
        <family val="3"/>
        <charset val="128"/>
      </rPr>
      <t>税抜</t>
    </r>
    <r>
      <rPr>
        <sz val="12"/>
        <color theme="1"/>
        <rFont val="ＭＳ Ｐゴシック"/>
        <family val="3"/>
        <charset val="128"/>
      </rPr>
      <t>単価
（F＝C/D）</t>
    </r>
    <rPh sb="0" eb="2">
      <t>ヘイキン</t>
    </rPh>
    <rPh sb="2" eb="3">
      <t>ゼイ</t>
    </rPh>
    <rPh sb="3" eb="4">
      <t>ヌ</t>
    </rPh>
    <rPh sb="4" eb="6">
      <t>タンカ</t>
    </rPh>
    <phoneticPr fontId="1"/>
  </si>
  <si>
    <r>
      <t>５　算定基礎額（令和3年8月から令和4年1月の平均</t>
    </r>
    <r>
      <rPr>
        <b/>
        <sz val="12"/>
        <color rgb="FFFF0000"/>
        <rFont val="ＭＳ Ｐゴシック"/>
        <family val="3"/>
        <charset val="128"/>
      </rPr>
      <t>税抜</t>
    </r>
    <r>
      <rPr>
        <b/>
        <sz val="12"/>
        <color theme="1"/>
        <rFont val="ＭＳ Ｐゴシック"/>
        <family val="3"/>
        <charset val="128"/>
      </rPr>
      <t>単価）</t>
    </r>
    <rPh sb="2" eb="4">
      <t>サンテイ</t>
    </rPh>
    <rPh sb="4" eb="7">
      <t>キソガク</t>
    </rPh>
    <rPh sb="8" eb="10">
      <t>レイワ</t>
    </rPh>
    <rPh sb="11" eb="12">
      <t>ネン</t>
    </rPh>
    <rPh sb="13" eb="14">
      <t>ガツ</t>
    </rPh>
    <rPh sb="16" eb="18">
      <t>レイワ</t>
    </rPh>
    <rPh sb="19" eb="20">
      <t>ネン</t>
    </rPh>
    <rPh sb="21" eb="22">
      <t>ガツ</t>
    </rPh>
    <rPh sb="23" eb="25">
      <t>ヘイキン</t>
    </rPh>
    <rPh sb="25" eb="27">
      <t>ゼイヌキ</t>
    </rPh>
    <rPh sb="27" eb="29">
      <t>タンカ</t>
    </rPh>
    <phoneticPr fontId="1"/>
  </si>
  <si>
    <r>
      <rPr>
        <sz val="11"/>
        <color rgb="FFFF0000"/>
        <rFont val="ＭＳ Ｐゴシック"/>
        <family val="3"/>
        <charset val="128"/>
      </rPr>
      <t>税抜</t>
    </r>
    <r>
      <rPr>
        <sz val="11"/>
        <color theme="1"/>
        <rFont val="ＭＳ Ｐゴシック"/>
        <family val="3"/>
        <charset val="128"/>
      </rPr>
      <t>電気料金（A）</t>
    </r>
    <rPh sb="0" eb="2">
      <t>ゼイヌキ</t>
    </rPh>
    <rPh sb="2" eb="6">
      <t>デンキリョウキン</t>
    </rPh>
    <phoneticPr fontId="1"/>
  </si>
  <si>
    <t>税抜電気料金（C）</t>
    <rPh sb="0" eb="2">
      <t>ゼイヌキ</t>
    </rPh>
    <rPh sb="2" eb="4">
      <t>デンキ</t>
    </rPh>
    <rPh sb="3" eb="7">
      <t>デンキリョウキン</t>
    </rPh>
    <phoneticPr fontId="1"/>
  </si>
  <si>
    <t>令和6年</t>
    <rPh sb="0" eb="2">
      <t>レイワ</t>
    </rPh>
    <rPh sb="3" eb="4">
      <t>ネン</t>
    </rPh>
    <phoneticPr fontId="1"/>
  </si>
  <si>
    <t>8月</t>
  </si>
  <si>
    <t>9月</t>
  </si>
  <si>
    <t>10月</t>
  </si>
  <si>
    <t>令和3年8月から令和4年１月
税抜電気料金（A）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5" eb="17">
      <t>ゼイヌキ</t>
    </rPh>
    <rPh sb="17" eb="19">
      <t>デンキ</t>
    </rPh>
    <rPh sb="19" eb="21">
      <t>リョウキン</t>
    </rPh>
    <phoneticPr fontId="1"/>
  </si>
  <si>
    <r>
      <t>１　令和3年8月から令和4年1月の</t>
    </r>
    <r>
      <rPr>
        <sz val="12"/>
        <color rgb="FFFF0000"/>
        <rFont val="ＭＳ Ｐゴシック"/>
        <family val="3"/>
        <charset val="128"/>
      </rPr>
      <t>税抜</t>
    </r>
    <r>
      <rPr>
        <sz val="12"/>
        <color theme="1"/>
        <rFont val="ＭＳ Ｐゴシック"/>
        <family val="2"/>
        <charset val="128"/>
      </rPr>
      <t>電気料金</t>
    </r>
    <rPh sb="2" eb="4">
      <t>レイワ</t>
    </rPh>
    <rPh sb="5" eb="6">
      <t>ネン</t>
    </rPh>
    <rPh sb="7" eb="8">
      <t>ガツ</t>
    </rPh>
    <rPh sb="10" eb="12">
      <t>レイワ</t>
    </rPh>
    <rPh sb="13" eb="14">
      <t>ネン</t>
    </rPh>
    <rPh sb="15" eb="16">
      <t>ガツ</t>
    </rPh>
    <rPh sb="17" eb="19">
      <t>ゼイヌキ</t>
    </rPh>
    <rPh sb="19" eb="23">
      <t>デンキリョウキン</t>
    </rPh>
    <phoneticPr fontId="1"/>
  </si>
  <si>
    <r>
      <t xml:space="preserve">電気料高騰分
</t>
    </r>
    <r>
      <rPr>
        <sz val="11"/>
        <color rgb="FFFF0000"/>
        <rFont val="ＭＳ Ｐゴシック"/>
        <family val="3"/>
        <charset val="128"/>
      </rPr>
      <t>（補助対象金額）</t>
    </r>
    <r>
      <rPr>
        <sz val="12"/>
        <color rgb="FFFF0000"/>
        <rFont val="ＭＳ Ｐゴシック"/>
        <family val="3"/>
        <charset val="128"/>
      </rPr>
      <t>（J＝I-A）</t>
    </r>
    <rPh sb="0" eb="3">
      <t>デンキリョウ</t>
    </rPh>
    <rPh sb="3" eb="6">
      <t>コウトウブン</t>
    </rPh>
    <rPh sb="8" eb="10">
      <t>ホジョ</t>
    </rPh>
    <rPh sb="10" eb="12">
      <t>タイショウ</t>
    </rPh>
    <rPh sb="12" eb="14">
      <t>キンガク</t>
    </rPh>
    <phoneticPr fontId="1"/>
  </si>
  <si>
    <r>
      <t>10　補助申請額（補助対象金額　</t>
    </r>
    <r>
      <rPr>
        <b/>
        <sz val="12"/>
        <color rgb="FFFF0000"/>
        <rFont val="ＭＳ Ｐゴシック"/>
        <family val="3"/>
        <charset val="128"/>
      </rPr>
      <t>HとJのいずれか低い方</t>
    </r>
    <r>
      <rPr>
        <b/>
        <sz val="12"/>
        <color theme="1"/>
        <rFont val="ＭＳ Ｐゴシック"/>
        <family val="3"/>
        <charset val="128"/>
      </rPr>
      <t>）</t>
    </r>
    <rPh sb="3" eb="8">
      <t>ホジョシンセイガク</t>
    </rPh>
    <rPh sb="9" eb="15">
      <t>ホジョタイショウキンガク</t>
    </rPh>
    <rPh sb="24" eb="25">
      <t>ヒク</t>
    </rPh>
    <rPh sb="26" eb="27">
      <t>ホウ</t>
    </rPh>
    <phoneticPr fontId="1"/>
  </si>
  <si>
    <r>
      <t>電力会社名
（</t>
    </r>
    <r>
      <rPr>
        <sz val="12"/>
        <color rgb="FFFF0000"/>
        <rFont val="ＭＳ Ｐゴシック"/>
        <family val="3"/>
        <charset val="128"/>
      </rPr>
      <t>高圧</t>
    </r>
    <r>
      <rPr>
        <sz val="12"/>
        <color theme="1"/>
        <rFont val="ＭＳ Ｐゴシック"/>
        <family val="3"/>
        <charset val="128"/>
      </rPr>
      <t>契約名）</t>
    </r>
    <rPh sb="0" eb="4">
      <t>デンリョクガイシャ</t>
    </rPh>
    <rPh sb="4" eb="5">
      <t>メイ</t>
    </rPh>
    <rPh sb="7" eb="9">
      <t>コウアツ</t>
    </rPh>
    <rPh sb="9" eb="11">
      <t>ケイヤク</t>
    </rPh>
    <rPh sb="11" eb="12">
      <t>メイ</t>
    </rPh>
    <phoneticPr fontId="1"/>
  </si>
  <si>
    <r>
      <t>電気使用量</t>
    </r>
    <r>
      <rPr>
        <sz val="12"/>
        <color rgb="FFFF0000"/>
        <rFont val="ＭＳ Ｐゴシック"/>
        <family val="3"/>
        <charset val="128"/>
      </rPr>
      <t>（D）</t>
    </r>
    <rPh sb="0" eb="2">
      <t>デンキ</t>
    </rPh>
    <rPh sb="2" eb="5">
      <t>シヨウリョウ</t>
    </rPh>
    <phoneticPr fontId="1"/>
  </si>
  <si>
    <r>
      <t>電気料高騰分（補助対象金額）
（H＝E×G×</t>
    </r>
    <r>
      <rPr>
        <sz val="12"/>
        <color rgb="FFFF0000"/>
        <rFont val="ＭＳ Ｐゴシック"/>
        <family val="3"/>
        <charset val="128"/>
      </rPr>
      <t>D÷6×3</t>
    </r>
    <r>
      <rPr>
        <sz val="12"/>
        <color theme="1"/>
        <rFont val="ＭＳ Ｐゴシック"/>
        <family val="3"/>
        <charset val="128"/>
      </rPr>
      <t>）</t>
    </r>
    <rPh sb="0" eb="3">
      <t>デンキリョウ</t>
    </rPh>
    <rPh sb="3" eb="6">
      <t>コウトウブン</t>
    </rPh>
    <rPh sb="7" eb="11">
      <t>ホジョタイショウ</t>
    </rPh>
    <rPh sb="11" eb="13">
      <t>キンガク</t>
    </rPh>
    <phoneticPr fontId="1"/>
  </si>
  <si>
    <t>３　令和6年7月から令和6年12月の税抜電気料金</t>
    <rPh sb="2" eb="4">
      <t>レイワ</t>
    </rPh>
    <rPh sb="5" eb="6">
      <t>ネン</t>
    </rPh>
    <rPh sb="7" eb="8">
      <t>ガツ</t>
    </rPh>
    <rPh sb="10" eb="12">
      <t>レイワ</t>
    </rPh>
    <rPh sb="13" eb="14">
      <t>ネン</t>
    </rPh>
    <rPh sb="16" eb="17">
      <t>ガツ</t>
    </rPh>
    <rPh sb="18" eb="20">
      <t>ゼイヌキ</t>
    </rPh>
    <rPh sb="20" eb="22">
      <t>デンキ</t>
    </rPh>
    <rPh sb="22" eb="24">
      <t>リョウキン</t>
    </rPh>
    <phoneticPr fontId="1"/>
  </si>
  <si>
    <t>４　令和6年7月～令和6年12月の電気使用量</t>
    <rPh sb="2" eb="4">
      <t>レイワ</t>
    </rPh>
    <rPh sb="5" eb="6">
      <t>ネン</t>
    </rPh>
    <rPh sb="7" eb="8">
      <t>ガツ</t>
    </rPh>
    <rPh sb="9" eb="11">
      <t>レイワ</t>
    </rPh>
    <rPh sb="12" eb="13">
      <t>ネン</t>
    </rPh>
    <rPh sb="15" eb="16">
      <t>ガツ</t>
    </rPh>
    <rPh sb="17" eb="19">
      <t>デンキ</t>
    </rPh>
    <rPh sb="19" eb="22">
      <t>シヨウリョウ</t>
    </rPh>
    <phoneticPr fontId="1"/>
  </si>
  <si>
    <t>7月</t>
    <rPh sb="1" eb="2">
      <t>ガツ</t>
    </rPh>
    <phoneticPr fontId="1"/>
  </si>
  <si>
    <t>11月</t>
  </si>
  <si>
    <t>12月</t>
  </si>
  <si>
    <t>令和6年7月から12月</t>
    <rPh sb="0" eb="2">
      <t>レイワ</t>
    </rPh>
    <rPh sb="3" eb="4">
      <t>ネン</t>
    </rPh>
    <rPh sb="5" eb="6">
      <t>ガツ</t>
    </rPh>
    <rPh sb="10" eb="11">
      <t>ガツガツ</t>
    </rPh>
    <phoneticPr fontId="1"/>
  </si>
  <si>
    <r>
      <t>７　電気料高騰分（算定基礎額×物価上昇率×</t>
    </r>
    <r>
      <rPr>
        <b/>
        <sz val="12"/>
        <color rgb="FFFF0000"/>
        <rFont val="ＭＳ Ｐゴシック"/>
        <family val="3"/>
        <charset val="128"/>
      </rPr>
      <t>令和6年7月から令和6年12月の平均1か月電気使用量の3か月分</t>
    </r>
    <r>
      <rPr>
        <b/>
        <sz val="12"/>
        <color theme="1"/>
        <rFont val="ＭＳ Ｐゴシック"/>
        <family val="3"/>
        <charset val="128"/>
      </rPr>
      <t>）</t>
    </r>
    <rPh sb="2" eb="5">
      <t>デンキリョウ</t>
    </rPh>
    <rPh sb="5" eb="8">
      <t>コウトウブン</t>
    </rPh>
    <rPh sb="9" eb="14">
      <t>サンテイキソガク</t>
    </rPh>
    <rPh sb="15" eb="20">
      <t>ブッカジョウショウリツ</t>
    </rPh>
    <rPh sb="21" eb="23">
      <t>レイワ</t>
    </rPh>
    <rPh sb="24" eb="25">
      <t>ネン</t>
    </rPh>
    <rPh sb="26" eb="27">
      <t>ガツ</t>
    </rPh>
    <rPh sb="29" eb="31">
      <t>レイワ</t>
    </rPh>
    <rPh sb="32" eb="33">
      <t>ネン</t>
    </rPh>
    <rPh sb="35" eb="36">
      <t>ガツ</t>
    </rPh>
    <rPh sb="37" eb="39">
      <t>ヘイキン</t>
    </rPh>
    <rPh sb="41" eb="42">
      <t>ゲツ</t>
    </rPh>
    <rPh sb="42" eb="47">
      <t>デンキシヨウリョウ</t>
    </rPh>
    <rPh sb="50" eb="52">
      <t>ゲツブン</t>
    </rPh>
    <phoneticPr fontId="1"/>
  </si>
  <si>
    <t>9　実際の電気料金高騰分（令和6年7月から令和6年12月の税抜電気料金 － 令和3年8月から令和4年1月の税抜電気料金)</t>
    <rPh sb="2" eb="4">
      <t>ジッサイ</t>
    </rPh>
    <rPh sb="5" eb="9">
      <t>デンキリョウキン</t>
    </rPh>
    <rPh sb="9" eb="12">
      <t>コウトウブン</t>
    </rPh>
    <rPh sb="13" eb="15">
      <t>レイワ</t>
    </rPh>
    <rPh sb="16" eb="17">
      <t>ネン</t>
    </rPh>
    <rPh sb="18" eb="19">
      <t>ガツ</t>
    </rPh>
    <rPh sb="21" eb="23">
      <t>レイワ</t>
    </rPh>
    <rPh sb="24" eb="25">
      <t>ネン</t>
    </rPh>
    <rPh sb="27" eb="28">
      <t>ガツ</t>
    </rPh>
    <rPh sb="29" eb="31">
      <t>ゼイヌキ</t>
    </rPh>
    <rPh sb="31" eb="33">
      <t>デンキ</t>
    </rPh>
    <rPh sb="33" eb="35">
      <t>リョウキン</t>
    </rPh>
    <rPh sb="38" eb="40">
      <t>レイワ</t>
    </rPh>
    <rPh sb="41" eb="42">
      <t>ネン</t>
    </rPh>
    <rPh sb="43" eb="44">
      <t>ガツ</t>
    </rPh>
    <rPh sb="46" eb="48">
      <t>レイワ</t>
    </rPh>
    <rPh sb="49" eb="50">
      <t>ネン</t>
    </rPh>
    <rPh sb="51" eb="52">
      <t>ガツ</t>
    </rPh>
    <rPh sb="53" eb="55">
      <t>ゼイヌキ</t>
    </rPh>
    <rPh sb="55" eb="59">
      <t>デンキリョウキン</t>
    </rPh>
    <phoneticPr fontId="1"/>
  </si>
  <si>
    <t>令和6年7月から令和6年12月
税抜電気料金（I）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4" eb="15">
      <t>ガツ</t>
    </rPh>
    <rPh sb="16" eb="18">
      <t>ゼイヌキ</t>
    </rPh>
    <rPh sb="18" eb="22">
      <t>デンキリョウキン</t>
    </rPh>
    <phoneticPr fontId="1"/>
  </si>
  <si>
    <r>
      <t>６　物価上昇率（</t>
    </r>
    <r>
      <rPr>
        <b/>
        <sz val="12"/>
        <color rgb="FFFF0000"/>
        <rFont val="ＭＳ Ｐゴシック"/>
        <family val="3"/>
        <charset val="128"/>
      </rPr>
      <t>令和6年7月から12月の平均税抜単価</t>
    </r>
    <r>
      <rPr>
        <b/>
        <sz val="12"/>
        <color theme="1"/>
        <rFont val="ＭＳ Ｐゴシック"/>
        <family val="3"/>
        <charset val="128"/>
      </rPr>
      <t>／算定基礎額－１）</t>
    </r>
    <rPh sb="2" eb="7">
      <t>ブッカジョウショウリツ</t>
    </rPh>
    <rPh sb="8" eb="10">
      <t>レイワ</t>
    </rPh>
    <rPh sb="11" eb="12">
      <t>ネン</t>
    </rPh>
    <rPh sb="13" eb="14">
      <t>ガツ</t>
    </rPh>
    <rPh sb="18" eb="19">
      <t>ガツ</t>
    </rPh>
    <rPh sb="20" eb="22">
      <t>ヘイキン</t>
    </rPh>
    <rPh sb="22" eb="24">
      <t>ゼイヌキ</t>
    </rPh>
    <rPh sb="24" eb="26">
      <t>タンカ</t>
    </rPh>
    <rPh sb="27" eb="29">
      <t>サンテイ</t>
    </rPh>
    <rPh sb="29" eb="3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</si>
</sst>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.00_ 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76" fontId="2" fillId="0" borderId="0" xfId="0" applyNumberFormat="1" applyFont="1">
      <alignment vertical="center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1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5" fontId="3" fillId="2" borderId="15" xfId="0" applyNumberFormat="1" applyFont="1" applyFill="1" applyBorder="1" applyAlignment="1">
      <alignment horizontal="right" vertical="center"/>
    </xf>
    <xf numFmtId="5" fontId="3" fillId="2" borderId="2" xfId="0" applyNumberFormat="1" applyFont="1" applyFill="1" applyBorder="1">
      <alignment vertical="center"/>
    </xf>
    <xf numFmtId="176" fontId="12" fillId="0" borderId="1" xfId="0" applyNumberFormat="1" applyFont="1" applyBorder="1" applyAlignment="1">
      <alignment horizontal="center" vertical="center" wrapText="1"/>
    </xf>
    <xf numFmtId="5" fontId="12" fillId="0" borderId="1" xfId="0" applyNumberFormat="1" applyFont="1" applyBorder="1" applyAlignment="1">
      <alignment horizontal="center" vertical="center"/>
    </xf>
    <xf numFmtId="5" fontId="12" fillId="0" borderId="2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5" fontId="3" fillId="2" borderId="13" xfId="0" applyNumberFormat="1" applyFont="1" applyFill="1" applyBorder="1" applyAlignment="1">
      <alignment horizontal="right" vertical="center"/>
    </xf>
    <xf numFmtId="5" fontId="3" fillId="2" borderId="2" xfId="0" applyNumberFormat="1" applyFont="1" applyFill="1" applyBorder="1" applyAlignment="1">
      <alignment vertical="center"/>
    </xf>
    <xf numFmtId="5" fontId="3" fillId="2" borderId="7" xfId="0" applyNumberFormat="1" applyFont="1" applyFill="1" applyBorder="1" applyAlignment="1">
      <alignment vertical="center"/>
    </xf>
    <xf numFmtId="5" fontId="3" fillId="2" borderId="1" xfId="0" applyNumberFormat="1" applyFont="1" applyFill="1" applyBorder="1">
      <alignment vertical="center"/>
    </xf>
    <xf numFmtId="5" fontId="5" fillId="3" borderId="10" xfId="0" applyNumberFormat="1" applyFont="1" applyFill="1" applyBorder="1">
      <alignment vertical="center"/>
    </xf>
    <xf numFmtId="5" fontId="5" fillId="2" borderId="15" xfId="0" applyNumberFormat="1" applyFont="1" applyFill="1" applyBorder="1" applyAlignment="1">
      <alignment horizontal="right" vertical="center"/>
    </xf>
    <xf numFmtId="5" fontId="5" fillId="2" borderId="18" xfId="0" applyNumberFormat="1" applyFont="1" applyFill="1" applyBorder="1" applyAlignment="1">
      <alignment horizontal="right" vertical="center"/>
    </xf>
    <xf numFmtId="5" fontId="5" fillId="2" borderId="19" xfId="0" applyNumberFormat="1" applyFont="1" applyFill="1" applyBorder="1" applyAlignment="1">
      <alignment horizontal="right" vertical="center"/>
    </xf>
    <xf numFmtId="5" fontId="5" fillId="3" borderId="20" xfId="0" applyNumberFormat="1" applyFont="1" applyFill="1" applyBorder="1" applyAlignment="1">
      <alignment horizontal="right" vertical="center"/>
    </xf>
    <xf numFmtId="5" fontId="5" fillId="3" borderId="18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" fontId="3" fillId="3" borderId="20" xfId="0" applyNumberFormat="1" applyFont="1" applyFill="1" applyBorder="1" applyAlignment="1">
      <alignment horizontal="center" vertical="center"/>
    </xf>
    <xf numFmtId="5" fontId="3" fillId="3" borderId="18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2" borderId="8" xfId="0" applyNumberFormat="1" applyFont="1" applyFill="1" applyBorder="1" applyAlignment="1">
      <alignment horizontal="center" vertical="center"/>
    </xf>
    <xf numFmtId="5" fontId="3" fillId="2" borderId="16" xfId="0" applyNumberFormat="1" applyFont="1" applyFill="1" applyBorder="1" applyAlignment="1">
      <alignment horizontal="center" vertical="center"/>
    </xf>
    <xf numFmtId="5" fontId="3" fillId="2" borderId="9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5" fontId="3" fillId="2" borderId="7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5" fontId="12" fillId="0" borderId="1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8CBD-D2FE-42F5-8BE9-9032E12A4606}">
  <sheetPr>
    <pageSetUpPr fitToPage="1"/>
  </sheetPr>
  <dimension ref="A1:I65"/>
  <sheetViews>
    <sheetView tabSelected="1" topLeftCell="A31" zoomScale="85" zoomScaleNormal="85" workbookViewId="0">
      <selection activeCell="B8" sqref="B8"/>
    </sheetView>
  </sheetViews>
  <sheetFormatPr defaultColWidth="8.75" defaultRowHeight="14.25" x14ac:dyDescent="0.15"/>
  <cols>
    <col min="1" max="1" width="16.125" style="1" customWidth="1"/>
    <col min="2" max="9" width="15.625" style="1" customWidth="1"/>
    <col min="10" max="16384" width="8.75" style="1"/>
  </cols>
  <sheetData>
    <row r="1" spans="1:9" x14ac:dyDescent="0.15">
      <c r="A1" s="1" t="s">
        <v>28</v>
      </c>
    </row>
    <row r="2" spans="1:9" ht="9.9499999999999993" customHeight="1" x14ac:dyDescent="0.15"/>
    <row r="3" spans="1:9" ht="9.9499999999999993" customHeight="1" x14ac:dyDescent="0.15"/>
    <row r="4" spans="1:9" ht="15" customHeight="1" x14ac:dyDescent="0.15">
      <c r="A4" s="56" t="s">
        <v>38</v>
      </c>
      <c r="B4" s="56"/>
      <c r="C4" s="56"/>
      <c r="G4" s="2"/>
      <c r="H4" s="2"/>
      <c r="I4" s="24" t="s">
        <v>8</v>
      </c>
    </row>
    <row r="5" spans="1:9" x14ac:dyDescent="0.15">
      <c r="A5" s="65" t="s">
        <v>41</v>
      </c>
      <c r="B5" s="69" t="s">
        <v>0</v>
      </c>
      <c r="C5" s="70"/>
      <c r="D5" s="70"/>
      <c r="E5" s="70"/>
      <c r="F5" s="71"/>
      <c r="G5" s="9" t="s">
        <v>6</v>
      </c>
      <c r="H5" s="86" t="s">
        <v>19</v>
      </c>
      <c r="I5" s="88" t="s">
        <v>10</v>
      </c>
    </row>
    <row r="6" spans="1:9" x14ac:dyDescent="0.15">
      <c r="A6" s="66"/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9" t="s">
        <v>7</v>
      </c>
      <c r="H6" s="87"/>
      <c r="I6" s="89"/>
    </row>
    <row r="7" spans="1:9" s="13" customFormat="1" x14ac:dyDescent="0.15">
      <c r="A7" s="41"/>
      <c r="B7" s="42"/>
      <c r="C7" s="42"/>
      <c r="D7" s="42"/>
      <c r="E7" s="42"/>
      <c r="F7" s="42"/>
      <c r="G7" s="43"/>
      <c r="H7" s="39">
        <f>SUM(B7:G7)</f>
        <v>0</v>
      </c>
      <c r="I7" s="96">
        <f>SUM(H7:H11)</f>
        <v>0</v>
      </c>
    </row>
    <row r="8" spans="1:9" s="13" customFormat="1" x14ac:dyDescent="0.15">
      <c r="A8" s="41"/>
      <c r="B8" s="42"/>
      <c r="C8" s="42"/>
      <c r="D8" s="42"/>
      <c r="E8" s="42"/>
      <c r="F8" s="42"/>
      <c r="G8" s="43"/>
      <c r="H8" s="40">
        <f>SUM(B8:G8)</f>
        <v>0</v>
      </c>
      <c r="I8" s="96"/>
    </row>
    <row r="9" spans="1:9" s="13" customFormat="1" x14ac:dyDescent="0.15">
      <c r="A9" s="41"/>
      <c r="B9" s="42"/>
      <c r="C9" s="42"/>
      <c r="D9" s="42"/>
      <c r="E9" s="42"/>
      <c r="F9" s="42"/>
      <c r="G9" s="43"/>
      <c r="H9" s="40">
        <f>SUM(B9:G9)</f>
        <v>0</v>
      </c>
      <c r="I9" s="96"/>
    </row>
    <row r="10" spans="1:9" s="13" customFormat="1" x14ac:dyDescent="0.15">
      <c r="A10" s="44"/>
      <c r="B10" s="42"/>
      <c r="C10" s="42"/>
      <c r="D10" s="42"/>
      <c r="E10" s="42"/>
      <c r="F10" s="42"/>
      <c r="G10" s="43"/>
      <c r="H10" s="40">
        <f>SUM(B10:G10)</f>
        <v>0</v>
      </c>
      <c r="I10" s="96"/>
    </row>
    <row r="11" spans="1:9" s="13" customFormat="1" x14ac:dyDescent="0.15">
      <c r="A11" s="44"/>
      <c r="B11" s="42"/>
      <c r="C11" s="42"/>
      <c r="D11" s="42"/>
      <c r="E11" s="42"/>
      <c r="F11" s="42"/>
      <c r="G11" s="43"/>
      <c r="H11" s="40">
        <f>SUM(B11:G11)</f>
        <v>0</v>
      </c>
      <c r="I11" s="96"/>
    </row>
    <row r="12" spans="1:9" s="13" customFormat="1" x14ac:dyDescent="0.15">
      <c r="A12" s="18" t="s">
        <v>25</v>
      </c>
      <c r="B12" s="17"/>
      <c r="C12" s="17"/>
      <c r="D12" s="17"/>
      <c r="E12" s="17"/>
      <c r="F12" s="17"/>
      <c r="G12" s="17"/>
      <c r="H12" s="20"/>
      <c r="I12" s="21"/>
    </row>
    <row r="13" spans="1:9" ht="14.1" customHeight="1" x14ac:dyDescent="0.15"/>
    <row r="14" spans="1:9" ht="15" customHeight="1" x14ac:dyDescent="0.15">
      <c r="A14" s="19" t="s">
        <v>9</v>
      </c>
      <c r="G14" s="2"/>
      <c r="H14" s="2"/>
      <c r="I14" s="24" t="s">
        <v>24</v>
      </c>
    </row>
    <row r="15" spans="1:9" x14ac:dyDescent="0.15">
      <c r="A15" s="67" t="s">
        <v>27</v>
      </c>
      <c r="B15" s="69" t="s">
        <v>0</v>
      </c>
      <c r="C15" s="70"/>
      <c r="D15" s="70"/>
      <c r="E15" s="70"/>
      <c r="F15" s="71"/>
      <c r="G15" s="9" t="s">
        <v>6</v>
      </c>
      <c r="H15" s="86" t="s">
        <v>20</v>
      </c>
      <c r="I15" s="88" t="s">
        <v>11</v>
      </c>
    </row>
    <row r="16" spans="1:9" x14ac:dyDescent="0.15">
      <c r="A16" s="68"/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9" t="s">
        <v>7</v>
      </c>
      <c r="H16" s="87"/>
      <c r="I16" s="89"/>
    </row>
    <row r="17" spans="1:9" s="13" customFormat="1" x14ac:dyDescent="0.15">
      <c r="A17" s="97" t="str">
        <f>IF(A7="","",A7)</f>
        <v/>
      </c>
      <c r="B17" s="44"/>
      <c r="C17" s="44"/>
      <c r="D17" s="44"/>
      <c r="E17" s="44"/>
      <c r="F17" s="44"/>
      <c r="G17" s="45"/>
      <c r="H17" s="30">
        <f>SUM(B17:G17)</f>
        <v>0</v>
      </c>
      <c r="I17" s="93">
        <f>SUM(H17:H21)</f>
        <v>0</v>
      </c>
    </row>
    <row r="18" spans="1:9" s="13" customFormat="1" x14ac:dyDescent="0.15">
      <c r="A18" s="97" t="str">
        <f t="shared" ref="A18:A21" si="0">IF(A8="","",A8)</f>
        <v/>
      </c>
      <c r="B18" s="44"/>
      <c r="C18" s="44"/>
      <c r="D18" s="44"/>
      <c r="E18" s="44"/>
      <c r="F18" s="44"/>
      <c r="G18" s="45"/>
      <c r="H18" s="31">
        <f>SUM(B18:G18)</f>
        <v>0</v>
      </c>
      <c r="I18" s="94"/>
    </row>
    <row r="19" spans="1:9" s="13" customFormat="1" x14ac:dyDescent="0.15">
      <c r="A19" s="97" t="str">
        <f t="shared" si="0"/>
        <v/>
      </c>
      <c r="B19" s="44"/>
      <c r="C19" s="44"/>
      <c r="D19" s="44"/>
      <c r="E19" s="44"/>
      <c r="F19" s="44"/>
      <c r="G19" s="45"/>
      <c r="H19" s="31">
        <f>SUM(B19:G19)</f>
        <v>0</v>
      </c>
      <c r="I19" s="94"/>
    </row>
    <row r="20" spans="1:9" s="13" customFormat="1" x14ac:dyDescent="0.15">
      <c r="A20" s="97" t="str">
        <f t="shared" si="0"/>
        <v/>
      </c>
      <c r="B20" s="44"/>
      <c r="C20" s="44"/>
      <c r="D20" s="44"/>
      <c r="E20" s="44"/>
      <c r="F20" s="44"/>
      <c r="G20" s="45"/>
      <c r="H20" s="31">
        <f>SUM(B20:G20)</f>
        <v>0</v>
      </c>
      <c r="I20" s="94"/>
    </row>
    <row r="21" spans="1:9" s="13" customFormat="1" x14ac:dyDescent="0.15">
      <c r="A21" s="97" t="str">
        <f t="shared" si="0"/>
        <v/>
      </c>
      <c r="B21" s="44"/>
      <c r="C21" s="44"/>
      <c r="D21" s="44"/>
      <c r="E21" s="44"/>
      <c r="F21" s="44"/>
      <c r="G21" s="45"/>
      <c r="H21" s="31">
        <f>SUM(B21:G21)</f>
        <v>0</v>
      </c>
      <c r="I21" s="95"/>
    </row>
    <row r="22" spans="1:9" ht="15" customHeight="1" x14ac:dyDescent="0.15">
      <c r="A22" s="18" t="s">
        <v>25</v>
      </c>
    </row>
    <row r="23" spans="1:9" s="16" customFormat="1" ht="18.75" x14ac:dyDescent="0.15">
      <c r="A23" s="23"/>
    </row>
    <row r="24" spans="1:9" ht="15" customHeight="1" x14ac:dyDescent="0.15">
      <c r="A24" s="23" t="s">
        <v>44</v>
      </c>
      <c r="H24" s="3"/>
      <c r="I24" s="25" t="s">
        <v>8</v>
      </c>
    </row>
    <row r="25" spans="1:9" x14ac:dyDescent="0.15">
      <c r="A25" s="67" t="s">
        <v>27</v>
      </c>
      <c r="B25" s="36" t="s">
        <v>33</v>
      </c>
      <c r="C25" s="37"/>
      <c r="D25" s="37"/>
      <c r="E25" s="37"/>
      <c r="F25" s="37"/>
      <c r="G25" s="38"/>
      <c r="H25" s="86" t="s">
        <v>20</v>
      </c>
      <c r="I25" s="88" t="s">
        <v>12</v>
      </c>
    </row>
    <row r="26" spans="1:9" x14ac:dyDescent="0.15">
      <c r="A26" s="68"/>
      <c r="B26" s="28" t="s">
        <v>46</v>
      </c>
      <c r="C26" s="28" t="s">
        <v>34</v>
      </c>
      <c r="D26" s="28" t="s">
        <v>35</v>
      </c>
      <c r="E26" s="28" t="s">
        <v>36</v>
      </c>
      <c r="F26" s="28" t="s">
        <v>47</v>
      </c>
      <c r="G26" s="28" t="s">
        <v>48</v>
      </c>
      <c r="H26" s="87"/>
      <c r="I26" s="89"/>
    </row>
    <row r="27" spans="1:9" s="13" customFormat="1" x14ac:dyDescent="0.15">
      <c r="A27" s="41"/>
      <c r="B27" s="42"/>
      <c r="C27" s="42"/>
      <c r="D27" s="98"/>
      <c r="E27" s="98"/>
      <c r="F27" s="98"/>
      <c r="G27" s="98"/>
      <c r="H27" s="46">
        <f>SUM(B27:G27)</f>
        <v>0</v>
      </c>
      <c r="I27" s="90">
        <f>SUM(H27:H31)</f>
        <v>0</v>
      </c>
    </row>
    <row r="28" spans="1:9" s="13" customFormat="1" x14ac:dyDescent="0.15">
      <c r="A28" s="41"/>
      <c r="B28" s="42"/>
      <c r="C28" s="42"/>
      <c r="D28" s="98"/>
      <c r="E28" s="98"/>
      <c r="F28" s="98"/>
      <c r="G28" s="98"/>
      <c r="H28" s="46">
        <f t="shared" ref="H28:H31" si="1">SUM(B28:G28)</f>
        <v>0</v>
      </c>
      <c r="I28" s="91"/>
    </row>
    <row r="29" spans="1:9" s="13" customFormat="1" x14ac:dyDescent="0.15">
      <c r="A29" s="41"/>
      <c r="B29" s="42"/>
      <c r="C29" s="42"/>
      <c r="D29" s="98"/>
      <c r="E29" s="98"/>
      <c r="F29" s="98"/>
      <c r="G29" s="98"/>
      <c r="H29" s="46">
        <f t="shared" si="1"/>
        <v>0</v>
      </c>
      <c r="I29" s="91"/>
    </row>
    <row r="30" spans="1:9" s="13" customFormat="1" x14ac:dyDescent="0.15">
      <c r="A30" s="44"/>
      <c r="B30" s="42"/>
      <c r="C30" s="42"/>
      <c r="D30" s="98"/>
      <c r="E30" s="98"/>
      <c r="F30" s="98"/>
      <c r="G30" s="98"/>
      <c r="H30" s="46">
        <f t="shared" si="1"/>
        <v>0</v>
      </c>
      <c r="I30" s="91"/>
    </row>
    <row r="31" spans="1:9" s="13" customFormat="1" x14ac:dyDescent="0.15">
      <c r="A31" s="44"/>
      <c r="B31" s="42"/>
      <c r="C31" s="42"/>
      <c r="D31" s="98"/>
      <c r="E31" s="98"/>
      <c r="F31" s="98"/>
      <c r="G31" s="98"/>
      <c r="H31" s="46">
        <f t="shared" si="1"/>
        <v>0</v>
      </c>
      <c r="I31" s="92"/>
    </row>
    <row r="32" spans="1:9" ht="15" customHeight="1" x14ac:dyDescent="0.15">
      <c r="A32" s="18" t="s">
        <v>25</v>
      </c>
    </row>
    <row r="33" spans="1:9" s="16" customFormat="1" ht="20.100000000000001" customHeight="1" x14ac:dyDescent="0.15">
      <c r="A33" s="23"/>
    </row>
    <row r="34" spans="1:9" ht="15" customHeight="1" x14ac:dyDescent="0.15">
      <c r="A34" s="23" t="s">
        <v>45</v>
      </c>
      <c r="H34" s="7"/>
      <c r="I34" s="7" t="s">
        <v>24</v>
      </c>
    </row>
    <row r="35" spans="1:9" x14ac:dyDescent="0.15">
      <c r="A35" s="67" t="s">
        <v>26</v>
      </c>
      <c r="B35" s="36" t="s">
        <v>33</v>
      </c>
      <c r="C35" s="37"/>
      <c r="D35" s="37"/>
      <c r="E35" s="37"/>
      <c r="F35" s="37"/>
      <c r="G35" s="38"/>
      <c r="H35" s="86" t="s">
        <v>19</v>
      </c>
      <c r="I35" s="72" t="s">
        <v>13</v>
      </c>
    </row>
    <row r="36" spans="1:9" x14ac:dyDescent="0.15">
      <c r="A36" s="68"/>
      <c r="B36" s="28" t="s">
        <v>46</v>
      </c>
      <c r="C36" s="28" t="s">
        <v>34</v>
      </c>
      <c r="D36" s="28" t="s">
        <v>35</v>
      </c>
      <c r="E36" s="28" t="s">
        <v>36</v>
      </c>
      <c r="F36" s="28" t="s">
        <v>47</v>
      </c>
      <c r="G36" s="28" t="s">
        <v>48</v>
      </c>
      <c r="H36" s="87"/>
      <c r="I36" s="73"/>
    </row>
    <row r="37" spans="1:9" s="13" customFormat="1" x14ac:dyDescent="0.15">
      <c r="A37" s="97" t="str">
        <f>IF(A27="","",A27)</f>
        <v/>
      </c>
      <c r="B37" s="44"/>
      <c r="C37" s="44"/>
      <c r="D37" s="99"/>
      <c r="E37" s="99"/>
      <c r="F37" s="99"/>
      <c r="G37" s="99"/>
      <c r="H37" s="30">
        <f>SUM(B37:G37)</f>
        <v>0</v>
      </c>
      <c r="I37" s="76">
        <f>SUM(H37:H41)</f>
        <v>0</v>
      </c>
    </row>
    <row r="38" spans="1:9" s="13" customFormat="1" x14ac:dyDescent="0.15">
      <c r="A38" s="97" t="str">
        <f t="shared" ref="A38:A41" si="2">IF(A28="","",A28)</f>
        <v/>
      </c>
      <c r="B38" s="44"/>
      <c r="C38" s="44"/>
      <c r="D38" s="99"/>
      <c r="E38" s="99"/>
      <c r="F38" s="99"/>
      <c r="G38" s="99"/>
      <c r="H38" s="30">
        <f t="shared" ref="H38:H41" si="3">SUM(B38:G38)</f>
        <v>0</v>
      </c>
      <c r="I38" s="77"/>
    </row>
    <row r="39" spans="1:9" s="13" customFormat="1" x14ac:dyDescent="0.15">
      <c r="A39" s="97" t="str">
        <f t="shared" si="2"/>
        <v/>
      </c>
      <c r="B39" s="44"/>
      <c r="C39" s="44"/>
      <c r="D39" s="99"/>
      <c r="E39" s="99"/>
      <c r="F39" s="99"/>
      <c r="G39" s="99"/>
      <c r="H39" s="30">
        <f t="shared" si="3"/>
        <v>0</v>
      </c>
      <c r="I39" s="77"/>
    </row>
    <row r="40" spans="1:9" s="13" customFormat="1" x14ac:dyDescent="0.15">
      <c r="A40" s="97" t="str">
        <f t="shared" si="2"/>
        <v/>
      </c>
      <c r="B40" s="44"/>
      <c r="C40" s="44"/>
      <c r="D40" s="99"/>
      <c r="E40" s="99"/>
      <c r="F40" s="99"/>
      <c r="G40" s="99"/>
      <c r="H40" s="30">
        <f t="shared" si="3"/>
        <v>0</v>
      </c>
      <c r="I40" s="77"/>
    </row>
    <row r="41" spans="1:9" s="13" customFormat="1" x14ac:dyDescent="0.15">
      <c r="A41" s="97" t="str">
        <f t="shared" si="2"/>
        <v/>
      </c>
      <c r="B41" s="44"/>
      <c r="C41" s="44"/>
      <c r="D41" s="99"/>
      <c r="E41" s="99"/>
      <c r="F41" s="99"/>
      <c r="G41" s="99"/>
      <c r="H41" s="30">
        <f t="shared" si="3"/>
        <v>0</v>
      </c>
      <c r="I41" s="78"/>
    </row>
    <row r="42" spans="1:9" ht="15" customHeight="1" x14ac:dyDescent="0.15">
      <c r="A42" s="18" t="s">
        <v>25</v>
      </c>
    </row>
    <row r="43" spans="1:9" ht="15" customHeight="1" x14ac:dyDescent="0.15">
      <c r="A43" s="18"/>
    </row>
    <row r="44" spans="1:9" s="16" customFormat="1" ht="20.100000000000001" customHeight="1" x14ac:dyDescent="0.15">
      <c r="A44" s="19" t="s">
        <v>30</v>
      </c>
    </row>
    <row r="45" spans="1:9" x14ac:dyDescent="0.15">
      <c r="A45" s="79" t="s">
        <v>15</v>
      </c>
      <c r="B45" s="80"/>
      <c r="C45" s="10" t="s">
        <v>17</v>
      </c>
      <c r="F45" s="5"/>
    </row>
    <row r="46" spans="1:9" x14ac:dyDescent="0.15">
      <c r="A46" s="26" t="s">
        <v>31</v>
      </c>
      <c r="B46" s="6" t="s">
        <v>14</v>
      </c>
      <c r="C46" s="11" t="s">
        <v>18</v>
      </c>
      <c r="E46" s="12"/>
      <c r="F46" s="5"/>
    </row>
    <row r="47" spans="1:9" s="13" customFormat="1" x14ac:dyDescent="0.15">
      <c r="A47" s="47">
        <f>I7</f>
        <v>0</v>
      </c>
      <c r="B47" s="32">
        <f>I17</f>
        <v>0</v>
      </c>
      <c r="C47" s="48" t="e">
        <f>A47/B47</f>
        <v>#DIV/0!</v>
      </c>
      <c r="E47" s="14"/>
      <c r="F47" s="15"/>
    </row>
    <row r="48" spans="1:9" ht="15" customHeight="1" x14ac:dyDescent="0.15"/>
    <row r="49" spans="1:6" s="16" customFormat="1" ht="20.100000000000001" customHeight="1" x14ac:dyDescent="0.15">
      <c r="A49" s="19" t="s">
        <v>53</v>
      </c>
    </row>
    <row r="50" spans="1:6" x14ac:dyDescent="0.15">
      <c r="A50" s="81" t="s">
        <v>49</v>
      </c>
      <c r="B50" s="82"/>
      <c r="C50" s="83"/>
      <c r="D50" s="84" t="s">
        <v>16</v>
      </c>
      <c r="E50" s="74" t="s">
        <v>22</v>
      </c>
    </row>
    <row r="51" spans="1:6" ht="28.5" x14ac:dyDescent="0.15">
      <c r="A51" s="27" t="s">
        <v>32</v>
      </c>
      <c r="B51" s="8" t="s">
        <v>21</v>
      </c>
      <c r="C51" s="8" t="s">
        <v>29</v>
      </c>
      <c r="D51" s="85"/>
      <c r="E51" s="75"/>
    </row>
    <row r="52" spans="1:6" s="13" customFormat="1" x14ac:dyDescent="0.15">
      <c r="A52" s="49">
        <f>I27</f>
        <v>0</v>
      </c>
      <c r="B52" s="33">
        <f>I37</f>
        <v>0</v>
      </c>
      <c r="C52" s="49" t="e">
        <f>A52/B52</f>
        <v>#DIV/0!</v>
      </c>
      <c r="D52" s="40" t="e">
        <f>C47</f>
        <v>#DIV/0!</v>
      </c>
      <c r="E52" s="34" t="e">
        <f>C52/D52-1</f>
        <v>#DIV/0!</v>
      </c>
    </row>
    <row r="53" spans="1:6" ht="15" customHeight="1" x14ac:dyDescent="0.15"/>
    <row r="54" spans="1:6" ht="15" customHeight="1" x14ac:dyDescent="0.15">
      <c r="A54" s="19" t="s">
        <v>50</v>
      </c>
    </row>
    <row r="55" spans="1:6" ht="37.5" customHeight="1" x14ac:dyDescent="0.15">
      <c r="A55" s="8" t="s">
        <v>16</v>
      </c>
      <c r="B55" s="8" t="s">
        <v>23</v>
      </c>
      <c r="C55" s="6" t="s">
        <v>42</v>
      </c>
      <c r="D55" s="57" t="s">
        <v>43</v>
      </c>
      <c r="E55" s="58"/>
    </row>
    <row r="56" spans="1:6" s="13" customFormat="1" x14ac:dyDescent="0.15">
      <c r="A56" s="49" t="e">
        <f>D52</f>
        <v>#DIV/0!</v>
      </c>
      <c r="B56" s="35" t="e">
        <f>E52</f>
        <v>#DIV/0!</v>
      </c>
      <c r="C56" s="29">
        <f>+I37</f>
        <v>0</v>
      </c>
      <c r="D56" s="59" t="e">
        <f>A56*B56*(C56/6)*3</f>
        <v>#DIV/0!</v>
      </c>
      <c r="E56" s="60"/>
    </row>
    <row r="57" spans="1:6" ht="15" customHeight="1" x14ac:dyDescent="0.15"/>
    <row r="58" spans="1:6" ht="14.1" customHeight="1" x14ac:dyDescent="0.15"/>
    <row r="59" spans="1:6" ht="15" customHeight="1" x14ac:dyDescent="0.15">
      <c r="A59" s="22" t="s">
        <v>51</v>
      </c>
    </row>
    <row r="60" spans="1:6" ht="37.5" customHeight="1" x14ac:dyDescent="0.15">
      <c r="A60" s="61" t="s">
        <v>52</v>
      </c>
      <c r="B60" s="62"/>
      <c r="C60" s="61" t="s">
        <v>37</v>
      </c>
      <c r="D60" s="63"/>
      <c r="E60" s="64" t="s">
        <v>39</v>
      </c>
      <c r="F60" s="62"/>
    </row>
    <row r="61" spans="1:6" s="13" customFormat="1" x14ac:dyDescent="0.15">
      <c r="A61" s="51">
        <f>+I27</f>
        <v>0</v>
      </c>
      <c r="B61" s="52"/>
      <c r="C61" s="51">
        <f>I7</f>
        <v>0</v>
      </c>
      <c r="D61" s="53"/>
      <c r="E61" s="54">
        <f>A61-C61</f>
        <v>0</v>
      </c>
      <c r="F61" s="55"/>
    </row>
    <row r="62" spans="1:6" ht="15" customHeight="1" x14ac:dyDescent="0.15"/>
    <row r="63" spans="1:6" s="16" customFormat="1" ht="20.100000000000001" customHeight="1" thickBot="1" x14ac:dyDescent="0.2">
      <c r="A63" s="19" t="s">
        <v>40</v>
      </c>
    </row>
    <row r="64" spans="1:6" s="13" customFormat="1" ht="35.1" customHeight="1" thickTop="1" thickBot="1" x14ac:dyDescent="0.2">
      <c r="A64" s="50" t="e">
        <f>MIN(D56,E61)</f>
        <v>#DIV/0!</v>
      </c>
    </row>
    <row r="65" ht="15" thickTop="1" x14ac:dyDescent="0.15"/>
  </sheetData>
  <mergeCells count="31">
    <mergeCell ref="I25:I26"/>
    <mergeCell ref="I27:I31"/>
    <mergeCell ref="I5:I6"/>
    <mergeCell ref="I15:I16"/>
    <mergeCell ref="H25:H26"/>
    <mergeCell ref="H5:H6"/>
    <mergeCell ref="H15:H16"/>
    <mergeCell ref="I17:I21"/>
    <mergeCell ref="I7:I11"/>
    <mergeCell ref="I35:I36"/>
    <mergeCell ref="E50:E51"/>
    <mergeCell ref="I37:I41"/>
    <mergeCell ref="A45:B45"/>
    <mergeCell ref="A50:C50"/>
    <mergeCell ref="D50:D51"/>
    <mergeCell ref="H35:H36"/>
    <mergeCell ref="A61:B61"/>
    <mergeCell ref="C61:D61"/>
    <mergeCell ref="E61:F61"/>
    <mergeCell ref="A4:C4"/>
    <mergeCell ref="D55:E55"/>
    <mergeCell ref="D56:E56"/>
    <mergeCell ref="A60:B60"/>
    <mergeCell ref="C60:D60"/>
    <mergeCell ref="E60:F60"/>
    <mergeCell ref="A5:A6"/>
    <mergeCell ref="A15:A16"/>
    <mergeCell ref="B5:F5"/>
    <mergeCell ref="B15:F15"/>
    <mergeCell ref="A25:A26"/>
    <mergeCell ref="A35:A36"/>
  </mergeCells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2025-01-05T09:32:23Z</cp:lastPrinted>
  <dcterms:created xsi:type="dcterms:W3CDTF">2023-06-13T13:05:27Z</dcterms:created>
  <dcterms:modified xsi:type="dcterms:W3CDTF">2025-03-21T08:40:13Z</dcterms:modified>
</cp:coreProperties>
</file>